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APER NICO\modificaciones paper\"/>
    </mc:Choice>
  </mc:AlternateContent>
  <bookViews>
    <workbookView xWindow="0" yWindow="0" windowWidth="20490" windowHeight="6195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M25" i="1"/>
  <c r="J22" i="1"/>
  <c r="P22" i="1"/>
  <c r="O22" i="1"/>
  <c r="M24" i="1"/>
  <c r="N24" i="1"/>
  <c r="M23" i="1"/>
  <c r="L23" i="1"/>
  <c r="L24" i="1"/>
  <c r="J24" i="1"/>
  <c r="J23" i="1"/>
  <c r="H22" i="1"/>
  <c r="H23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B78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</calcChain>
</file>

<file path=xl/sharedStrings.xml><?xml version="1.0" encoding="utf-8"?>
<sst xmlns="http://schemas.openxmlformats.org/spreadsheetml/2006/main" count="78" uniqueCount="78">
  <si>
    <t>Ingresos</t>
  </si>
  <si>
    <t>Gastos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</si>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</sst>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_);\(#,##0.0\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6" fontId="2" fillId="0" borderId="0"/>
  </cellStyleXfs>
  <cellXfs count="7">
    <xf numFmtId="0" fontId="0" fillId="0" borderId="0" xfId="0"/>
    <xf numFmtId="9" fontId="0" fillId="0" borderId="0" xfId="1" applyFont="1" applyAlignment="1">
      <alignment horizontal="center"/>
    </xf>
    <xf numFmtId="9" fontId="0" fillId="0" borderId="0" xfId="1" applyFont="1"/>
    <xf numFmtId="17" fontId="0" fillId="0" borderId="0" xfId="0" applyNumberFormat="1"/>
    <xf numFmtId="3" fontId="2" fillId="0" borderId="0" xfId="3" applyNumberFormat="1" applyFont="1" applyFill="1" applyBorder="1" applyAlignment="1">
      <alignment horizontal="center"/>
    </xf>
    <xf numFmtId="0" fontId="0" fillId="2" borderId="0" xfId="0" applyFill="1"/>
    <xf numFmtId="2" fontId="0" fillId="2" borderId="0" xfId="0" applyNumberFormat="1" applyFill="1"/>
  </cellXfs>
  <cellStyles count="4">
    <cellStyle name="ANCLAS,REZONES Y SUS PARTES,DE FUNDICION,DE HIERRO O DE ACERO" xfId="2"/>
    <cellStyle name="Normal" xfId="0" builtinId="0"/>
    <cellStyle name="Normal_Iem-331" xfId="3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27464716376644"/>
          <c:y val="3.7962962962962955E-2"/>
          <c:w val="0.85290722111693329"/>
          <c:h val="0.70874088655584722"/>
        </c:manualLayout>
      </c:layout>
      <c:lineChart>
        <c:grouping val="standar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Ingresos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Hoja1!$A$3:$A$78</c:f>
              <c:strCache>
                <c:ptCount val="76"/>
                <c:pt idx="0">
                  <c:v>2000Q2</c:v>
                </c:pt>
                <c:pt idx="1">
                  <c:v>2000Q3</c:v>
                </c:pt>
                <c:pt idx="2">
                  <c:v>2000Q4</c:v>
                </c:pt>
                <c:pt idx="3">
                  <c:v>2001Q1</c:v>
                </c:pt>
                <c:pt idx="4">
                  <c:v>2001Q2</c:v>
                </c:pt>
                <c:pt idx="5">
                  <c:v>2001Q3</c:v>
                </c:pt>
                <c:pt idx="6">
                  <c:v>2001Q4</c:v>
                </c:pt>
                <c:pt idx="7">
                  <c:v>2002Q1</c:v>
                </c:pt>
                <c:pt idx="8">
                  <c:v>2002Q2</c:v>
                </c:pt>
                <c:pt idx="9">
                  <c:v>2002Q3</c:v>
                </c:pt>
                <c:pt idx="10">
                  <c:v>2002Q4</c:v>
                </c:pt>
                <c:pt idx="11">
                  <c:v>2003Q1</c:v>
                </c:pt>
                <c:pt idx="12">
                  <c:v>2003Q2</c:v>
                </c:pt>
                <c:pt idx="13">
                  <c:v>2003Q3</c:v>
                </c:pt>
                <c:pt idx="14">
                  <c:v>2003Q4</c:v>
                </c:pt>
                <c:pt idx="15">
                  <c:v>2004Q1</c:v>
                </c:pt>
                <c:pt idx="16">
                  <c:v>2004Q2</c:v>
                </c:pt>
                <c:pt idx="17">
                  <c:v>2004Q3</c:v>
                </c:pt>
                <c:pt idx="18">
                  <c:v>2004Q4</c:v>
                </c:pt>
                <c:pt idx="19">
                  <c:v>2005Q1</c:v>
                </c:pt>
                <c:pt idx="20">
                  <c:v>2005Q2</c:v>
                </c:pt>
                <c:pt idx="21">
                  <c:v>2005Q3</c:v>
                </c:pt>
                <c:pt idx="22">
                  <c:v>2005Q4</c:v>
                </c:pt>
                <c:pt idx="23">
                  <c:v>2006Q1</c:v>
                </c:pt>
                <c:pt idx="24">
                  <c:v>2006Q2</c:v>
                </c:pt>
                <c:pt idx="25">
                  <c:v>2006Q3</c:v>
                </c:pt>
                <c:pt idx="26">
                  <c:v>2006Q4</c:v>
                </c:pt>
                <c:pt idx="27">
                  <c:v>2007Q1</c:v>
                </c:pt>
                <c:pt idx="28">
                  <c:v>2007Q2</c:v>
                </c:pt>
                <c:pt idx="29">
                  <c:v>2007Q3</c:v>
                </c:pt>
                <c:pt idx="30">
                  <c:v>2007Q4</c:v>
                </c:pt>
                <c:pt idx="31">
                  <c:v>2008Q1</c:v>
                </c:pt>
                <c:pt idx="32">
                  <c:v>2008Q2</c:v>
                </c:pt>
                <c:pt idx="33">
                  <c:v>2008Q3</c:v>
                </c:pt>
                <c:pt idx="34">
                  <c:v>2008Q4</c:v>
                </c:pt>
                <c:pt idx="35">
                  <c:v>2009Q1</c:v>
                </c:pt>
                <c:pt idx="36">
                  <c:v>2009Q2</c:v>
                </c:pt>
                <c:pt idx="37">
                  <c:v>2009Q3</c:v>
                </c:pt>
                <c:pt idx="38">
                  <c:v>2009Q4</c:v>
                </c:pt>
                <c:pt idx="39">
                  <c:v>2010Q1</c:v>
                </c:pt>
                <c:pt idx="40">
                  <c:v>2010Q2</c:v>
                </c:pt>
                <c:pt idx="41">
                  <c:v>2010Q3</c:v>
                </c:pt>
                <c:pt idx="42">
                  <c:v>2010Q4</c:v>
                </c:pt>
                <c:pt idx="43">
                  <c:v>2011Q1</c:v>
                </c:pt>
                <c:pt idx="44">
                  <c:v>2011Q2</c:v>
                </c:pt>
                <c:pt idx="45">
                  <c:v>2011Q3</c:v>
                </c:pt>
                <c:pt idx="46">
                  <c:v>2011Q4</c:v>
                </c:pt>
                <c:pt idx="47">
                  <c:v>2012Q1</c:v>
                </c:pt>
                <c:pt idx="48">
                  <c:v>2012Q2</c:v>
                </c:pt>
                <c:pt idx="49">
                  <c:v>2012Q3</c:v>
                </c:pt>
                <c:pt idx="50">
                  <c:v>2012Q4</c:v>
                </c:pt>
                <c:pt idx="51">
                  <c:v>2013Q1</c:v>
                </c:pt>
                <c:pt idx="52">
                  <c:v>2013Q2</c:v>
                </c:pt>
                <c:pt idx="53">
                  <c:v>2013Q3</c:v>
                </c:pt>
                <c:pt idx="54">
                  <c:v>2013Q4</c:v>
                </c:pt>
                <c:pt idx="55">
                  <c:v>2014Q1</c:v>
                </c:pt>
                <c:pt idx="56">
                  <c:v>2014Q2</c:v>
                </c:pt>
                <c:pt idx="57">
                  <c:v>2014Q3</c:v>
                </c:pt>
                <c:pt idx="58">
                  <c:v>2014Q4</c:v>
                </c:pt>
                <c:pt idx="59">
                  <c:v>2015Q1</c:v>
                </c:pt>
                <c:pt idx="60">
                  <c:v>2015Q2</c:v>
                </c:pt>
                <c:pt idx="61">
                  <c:v>2015Q3</c:v>
                </c:pt>
                <c:pt idx="62">
                  <c:v>2015Q4</c:v>
                </c:pt>
                <c:pt idx="63">
                  <c:v>2016Q1</c:v>
                </c:pt>
                <c:pt idx="64">
                  <c:v>2016Q2</c:v>
                </c:pt>
                <c:pt idx="65">
                  <c:v>2016Q3</c:v>
                </c:pt>
                <c:pt idx="66">
                  <c:v>2016Q4</c:v>
                </c:pt>
                <c:pt idx="67">
                  <c:v>2017Q1</c:v>
                </c:pt>
                <c:pt idx="68">
                  <c:v>2017Q2</c:v>
                </c:pt>
                <c:pt idx="69">
                  <c:v>2017Q3</c:v>
                </c:pt>
                <c:pt idx="70">
                  <c:v>2017Q4</c:v>
                </c:pt>
                <c:pt idx="71">
                  <c:v>2018Q1</c:v>
                </c:pt>
                <c:pt idx="72">
                  <c:v>2018Q2</c:v>
                </c:pt>
                <c:pt idx="73">
                  <c:v>2018Q3</c:v>
                </c:pt>
                <c:pt idx="74">
                  <c:v>2018Q4</c:v>
                </c:pt>
                <c:pt idx="75">
                  <c:v>ene-19</c:v>
                </c:pt>
              </c:strCache>
            </c:strRef>
          </c:cat>
          <c:val>
            <c:numRef>
              <c:f>Hoja1!$B$3:$B$78</c:f>
              <c:numCache>
                <c:formatCode>0%</c:formatCode>
                <c:ptCount val="76"/>
                <c:pt idx="0">
                  <c:v>0.15452223265978082</c:v>
                </c:pt>
                <c:pt idx="1">
                  <c:v>0.16812558935909433</c:v>
                </c:pt>
                <c:pt idx="2" formatCode="General">
                  <c:v>0.17808128470072579</c:v>
                </c:pt>
                <c:pt idx="3" formatCode="General">
                  <c:v>0.1723915099705409</c:v>
                </c:pt>
                <c:pt idx="4" formatCode="General">
                  <c:v>0.17650551876519718</c:v>
                </c:pt>
                <c:pt idx="5" formatCode="General">
                  <c:v>0.16846845695790205</c:v>
                </c:pt>
                <c:pt idx="6" formatCode="General">
                  <c:v>0.15688855517852388</c:v>
                </c:pt>
                <c:pt idx="7" formatCode="General">
                  <c:v>0.15656202704685793</c:v>
                </c:pt>
                <c:pt idx="8" formatCode="General">
                  <c:v>0.15606334635317717</c:v>
                </c:pt>
                <c:pt idx="9" formatCode="General">
                  <c:v>0.15460787752360619</c:v>
                </c:pt>
                <c:pt idx="10" formatCode="General">
                  <c:v>0.16014602290907773</c:v>
                </c:pt>
                <c:pt idx="11" formatCode="General">
                  <c:v>0.15857776647622843</c:v>
                </c:pt>
                <c:pt idx="12" formatCode="General">
                  <c:v>0.15219586099775065</c:v>
                </c:pt>
                <c:pt idx="13" formatCode="General">
                  <c:v>0.15179169154315639</c:v>
                </c:pt>
                <c:pt idx="14" formatCode="General">
                  <c:v>0.14709409053694367</c:v>
                </c:pt>
                <c:pt idx="15" formatCode="General">
                  <c:v>0.14200319247262155</c:v>
                </c:pt>
                <c:pt idx="16" formatCode="General">
                  <c:v>0.1425785889886074</c:v>
                </c:pt>
                <c:pt idx="17" formatCode="General">
                  <c:v>0.14183104017474604</c:v>
                </c:pt>
                <c:pt idx="18" formatCode="General">
                  <c:v>0.14152394593507417</c:v>
                </c:pt>
                <c:pt idx="19" formatCode="General">
                  <c:v>0.14147317014639077</c:v>
                </c:pt>
                <c:pt idx="20" formatCode="General">
                  <c:v>0.1449280136993191</c:v>
                </c:pt>
                <c:pt idx="21" formatCode="General">
                  <c:v>0.14354967007400163</c:v>
                </c:pt>
                <c:pt idx="22" formatCode="General">
                  <c:v>0.14561030490176805</c:v>
                </c:pt>
                <c:pt idx="23" formatCode="General">
                  <c:v>0.14683921591388654</c:v>
                </c:pt>
                <c:pt idx="24" formatCode="General">
                  <c:v>0.14997962055738315</c:v>
                </c:pt>
                <c:pt idx="25" formatCode="General">
                  <c:v>0.14961699070178386</c:v>
                </c:pt>
                <c:pt idx="26" formatCode="General">
                  <c:v>0.14732251285186609</c:v>
                </c:pt>
                <c:pt idx="27" formatCode="General">
                  <c:v>0.14730172494228186</c:v>
                </c:pt>
                <c:pt idx="28" formatCode="General">
                  <c:v>0.14951097872677757</c:v>
                </c:pt>
                <c:pt idx="29" formatCode="General">
                  <c:v>0.15900863970309037</c:v>
                </c:pt>
                <c:pt idx="30" formatCode="General">
                  <c:v>0.16644868763685486</c:v>
                </c:pt>
                <c:pt idx="31" formatCode="General">
                  <c:v>0.18178399708862766</c:v>
                </c:pt>
                <c:pt idx="32" formatCode="General">
                  <c:v>0.19564589453340764</c:v>
                </c:pt>
                <c:pt idx="33" formatCode="General">
                  <c:v>0.21626475180199256</c:v>
                </c:pt>
                <c:pt idx="34" formatCode="General">
                  <c:v>0.22341915069611679</c:v>
                </c:pt>
                <c:pt idx="35" formatCode="General">
                  <c:v>0.20937161379638994</c:v>
                </c:pt>
                <c:pt idx="36" formatCode="General">
                  <c:v>0.19781421443202549</c:v>
                </c:pt>
                <c:pt idx="37" formatCode="General">
                  <c:v>0.17992758170894943</c:v>
                </c:pt>
                <c:pt idx="38" formatCode="General">
                  <c:v>0.18526873844848007</c:v>
                </c:pt>
                <c:pt idx="39" formatCode="General">
                  <c:v>0.20335657971571186</c:v>
                </c:pt>
                <c:pt idx="40" formatCode="General">
                  <c:v>0.21239824073178218</c:v>
                </c:pt>
                <c:pt idx="41" formatCode="General">
                  <c:v>0.21720803404560152</c:v>
                </c:pt>
                <c:pt idx="42" formatCode="General">
                  <c:v>0.21674402911491014</c:v>
                </c:pt>
                <c:pt idx="43" formatCode="General">
                  <c:v>0.20983706688273035</c:v>
                </c:pt>
                <c:pt idx="44" formatCode="General">
                  <c:v>0.21683350506238347</c:v>
                </c:pt>
                <c:pt idx="45" formatCode="General">
                  <c:v>0.21720495789894223</c:v>
                </c:pt>
                <c:pt idx="46" formatCode="General">
                  <c:v>0.21557344349479654</c:v>
                </c:pt>
                <c:pt idx="47" formatCode="General">
                  <c:v>0.22355070175873959</c:v>
                </c:pt>
                <c:pt idx="48" formatCode="General">
                  <c:v>0.22956016621842845</c:v>
                </c:pt>
                <c:pt idx="49" formatCode="General">
                  <c:v>0.227469396770064</c:v>
                </c:pt>
                <c:pt idx="50">
                  <c:v>0.22311210819914176</c:v>
                </c:pt>
                <c:pt idx="51">
                  <c:v>0.22131598458147284</c:v>
                </c:pt>
                <c:pt idx="52">
                  <c:v>0.21291646565083613</c:v>
                </c:pt>
                <c:pt idx="53">
                  <c:v>0.2129461637873489</c:v>
                </c:pt>
                <c:pt idx="54" formatCode="General">
                  <c:v>0.21444448864762658</c:v>
                </c:pt>
                <c:pt idx="55" formatCode="General">
                  <c:v>0.20180269417656127</c:v>
                </c:pt>
                <c:pt idx="56" formatCode="General">
                  <c:v>0.20429534671461455</c:v>
                </c:pt>
                <c:pt idx="57" formatCode="General">
                  <c:v>0.20106706217872908</c:v>
                </c:pt>
                <c:pt idx="58" formatCode="General">
                  <c:v>0.20034767522430505</c:v>
                </c:pt>
                <c:pt idx="59" formatCode="General">
                  <c:v>0.20503596416373945</c:v>
                </c:pt>
                <c:pt idx="60" formatCode="General">
                  <c:v>0.2037081860969357</c:v>
                </c:pt>
                <c:pt idx="61" formatCode="General">
                  <c:v>0.21099078693511331</c:v>
                </c:pt>
                <c:pt idx="62" formatCode="General">
                  <c:v>0.20489890149715759</c:v>
                </c:pt>
                <c:pt idx="63" formatCode="General">
                  <c:v>0.19518038318252878</c:v>
                </c:pt>
                <c:pt idx="64" formatCode="General">
                  <c:v>0.18553821855139613</c:v>
                </c:pt>
                <c:pt idx="65" formatCode="General">
                  <c:v>0.17951110530771378</c:v>
                </c:pt>
                <c:pt idx="66" formatCode="General">
                  <c:v>0.18567178568575504</c:v>
                </c:pt>
                <c:pt idx="67" formatCode="General">
                  <c:v>0.18021599629129775</c:v>
                </c:pt>
                <c:pt idx="68" formatCode="General">
                  <c:v>0.1840165852787945</c:v>
                </c:pt>
                <c:pt idx="69" formatCode="General">
                  <c:v>0.17974532595665019</c:v>
                </c:pt>
                <c:pt idx="70" formatCode="General">
                  <c:v>0.17421714822558876</c:v>
                </c:pt>
                <c:pt idx="71" formatCode="General">
                  <c:v>0.16791253132492107</c:v>
                </c:pt>
                <c:pt idx="72" formatCode="General">
                  <c:v>0.17238354009542292</c:v>
                </c:pt>
                <c:pt idx="73" formatCode="General">
                  <c:v>0.17716071820422641</c:v>
                </c:pt>
                <c:pt idx="74" formatCode="General">
                  <c:v>0.18665617013374841</c:v>
                </c:pt>
                <c:pt idx="75" formatCode="General">
                  <c:v>0.18659743885817584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E5-4508-8D5B-944F3E4130A4}"/>
            </c:ext>
          </c:extLst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Gastos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Hoja1!$A$3:$A$78</c:f>
              <c:strCache>
                <c:ptCount val="76"/>
                <c:pt idx="0">
                  <c:v>2000Q2</c:v>
                </c:pt>
                <c:pt idx="1">
                  <c:v>2000Q3</c:v>
                </c:pt>
                <c:pt idx="2">
                  <c:v>2000Q4</c:v>
                </c:pt>
                <c:pt idx="3">
                  <c:v>2001Q1</c:v>
                </c:pt>
                <c:pt idx="4">
                  <c:v>2001Q2</c:v>
                </c:pt>
                <c:pt idx="5">
                  <c:v>2001Q3</c:v>
                </c:pt>
                <c:pt idx="6">
                  <c:v>2001Q4</c:v>
                </c:pt>
                <c:pt idx="7">
                  <c:v>2002Q1</c:v>
                </c:pt>
                <c:pt idx="8">
                  <c:v>2002Q2</c:v>
                </c:pt>
                <c:pt idx="9">
                  <c:v>2002Q3</c:v>
                </c:pt>
                <c:pt idx="10">
                  <c:v>2002Q4</c:v>
                </c:pt>
                <c:pt idx="11">
                  <c:v>2003Q1</c:v>
                </c:pt>
                <c:pt idx="12">
                  <c:v>2003Q2</c:v>
                </c:pt>
                <c:pt idx="13">
                  <c:v>2003Q3</c:v>
                </c:pt>
                <c:pt idx="14">
                  <c:v>2003Q4</c:v>
                </c:pt>
                <c:pt idx="15">
                  <c:v>2004Q1</c:v>
                </c:pt>
                <c:pt idx="16">
                  <c:v>2004Q2</c:v>
                </c:pt>
                <c:pt idx="17">
                  <c:v>2004Q3</c:v>
                </c:pt>
                <c:pt idx="18">
                  <c:v>2004Q4</c:v>
                </c:pt>
                <c:pt idx="19">
                  <c:v>2005Q1</c:v>
                </c:pt>
                <c:pt idx="20">
                  <c:v>2005Q2</c:v>
                </c:pt>
                <c:pt idx="21">
                  <c:v>2005Q3</c:v>
                </c:pt>
                <c:pt idx="22">
                  <c:v>2005Q4</c:v>
                </c:pt>
                <c:pt idx="23">
                  <c:v>2006Q1</c:v>
                </c:pt>
                <c:pt idx="24">
                  <c:v>2006Q2</c:v>
                </c:pt>
                <c:pt idx="25">
                  <c:v>2006Q3</c:v>
                </c:pt>
                <c:pt idx="26">
                  <c:v>2006Q4</c:v>
                </c:pt>
                <c:pt idx="27">
                  <c:v>2007Q1</c:v>
                </c:pt>
                <c:pt idx="28">
                  <c:v>2007Q2</c:v>
                </c:pt>
                <c:pt idx="29">
                  <c:v>2007Q3</c:v>
                </c:pt>
                <c:pt idx="30">
                  <c:v>2007Q4</c:v>
                </c:pt>
                <c:pt idx="31">
                  <c:v>2008Q1</c:v>
                </c:pt>
                <c:pt idx="32">
                  <c:v>2008Q2</c:v>
                </c:pt>
                <c:pt idx="33">
                  <c:v>2008Q3</c:v>
                </c:pt>
                <c:pt idx="34">
                  <c:v>2008Q4</c:v>
                </c:pt>
                <c:pt idx="35">
                  <c:v>2009Q1</c:v>
                </c:pt>
                <c:pt idx="36">
                  <c:v>2009Q2</c:v>
                </c:pt>
                <c:pt idx="37">
                  <c:v>2009Q3</c:v>
                </c:pt>
                <c:pt idx="38">
                  <c:v>2009Q4</c:v>
                </c:pt>
                <c:pt idx="39">
                  <c:v>2010Q1</c:v>
                </c:pt>
                <c:pt idx="40">
                  <c:v>2010Q2</c:v>
                </c:pt>
                <c:pt idx="41">
                  <c:v>2010Q3</c:v>
                </c:pt>
                <c:pt idx="42">
                  <c:v>2010Q4</c:v>
                </c:pt>
                <c:pt idx="43">
                  <c:v>2011Q1</c:v>
                </c:pt>
                <c:pt idx="44">
                  <c:v>2011Q2</c:v>
                </c:pt>
                <c:pt idx="45">
                  <c:v>2011Q3</c:v>
                </c:pt>
                <c:pt idx="46">
                  <c:v>2011Q4</c:v>
                </c:pt>
                <c:pt idx="47">
                  <c:v>2012Q1</c:v>
                </c:pt>
                <c:pt idx="48">
                  <c:v>2012Q2</c:v>
                </c:pt>
                <c:pt idx="49">
                  <c:v>2012Q3</c:v>
                </c:pt>
                <c:pt idx="50">
                  <c:v>2012Q4</c:v>
                </c:pt>
                <c:pt idx="51">
                  <c:v>2013Q1</c:v>
                </c:pt>
                <c:pt idx="52">
                  <c:v>2013Q2</c:v>
                </c:pt>
                <c:pt idx="53">
                  <c:v>2013Q3</c:v>
                </c:pt>
                <c:pt idx="54">
                  <c:v>2013Q4</c:v>
                </c:pt>
                <c:pt idx="55">
                  <c:v>2014Q1</c:v>
                </c:pt>
                <c:pt idx="56">
                  <c:v>2014Q2</c:v>
                </c:pt>
                <c:pt idx="57">
                  <c:v>2014Q3</c:v>
                </c:pt>
                <c:pt idx="58">
                  <c:v>2014Q4</c:v>
                </c:pt>
                <c:pt idx="59">
                  <c:v>2015Q1</c:v>
                </c:pt>
                <c:pt idx="60">
                  <c:v>2015Q2</c:v>
                </c:pt>
                <c:pt idx="61">
                  <c:v>2015Q3</c:v>
                </c:pt>
                <c:pt idx="62">
                  <c:v>2015Q4</c:v>
                </c:pt>
                <c:pt idx="63">
                  <c:v>2016Q1</c:v>
                </c:pt>
                <c:pt idx="64">
                  <c:v>2016Q2</c:v>
                </c:pt>
                <c:pt idx="65">
                  <c:v>2016Q3</c:v>
                </c:pt>
                <c:pt idx="66">
                  <c:v>2016Q4</c:v>
                </c:pt>
                <c:pt idx="67">
                  <c:v>2017Q1</c:v>
                </c:pt>
                <c:pt idx="68">
                  <c:v>2017Q2</c:v>
                </c:pt>
                <c:pt idx="69">
                  <c:v>2017Q3</c:v>
                </c:pt>
                <c:pt idx="70">
                  <c:v>2017Q4</c:v>
                </c:pt>
                <c:pt idx="71">
                  <c:v>2018Q1</c:v>
                </c:pt>
                <c:pt idx="72">
                  <c:v>2018Q2</c:v>
                </c:pt>
                <c:pt idx="73">
                  <c:v>2018Q3</c:v>
                </c:pt>
                <c:pt idx="74">
                  <c:v>2018Q4</c:v>
                </c:pt>
                <c:pt idx="75">
                  <c:v>ene-19</c:v>
                </c:pt>
              </c:strCache>
            </c:strRef>
          </c:cat>
          <c:val>
            <c:numRef>
              <c:f>Hoja1!$C$3:$C$78</c:f>
              <c:numCache>
                <c:formatCode>0%</c:formatCode>
                <c:ptCount val="76"/>
                <c:pt idx="0">
                  <c:v>0.17</c:v>
                </c:pt>
                <c:pt idx="1">
                  <c:v>0.17</c:v>
                </c:pt>
                <c:pt idx="2">
                  <c:v>0.17700041613439804</c:v>
                </c:pt>
                <c:pt idx="3">
                  <c:v>0.17765039693814169</c:v>
                </c:pt>
                <c:pt idx="4">
                  <c:v>0.18056520006752844</c:v>
                </c:pt>
                <c:pt idx="5">
                  <c:v>0.16750377106434525</c:v>
                </c:pt>
                <c:pt idx="6">
                  <c:v>0.1632232759383111</c:v>
                </c:pt>
                <c:pt idx="7">
                  <c:v>0.15715487040780077</c:v>
                </c:pt>
                <c:pt idx="8">
                  <c:v>0.16000349560010338</c:v>
                </c:pt>
                <c:pt idx="9">
                  <c:v>0.16484343261469661</c:v>
                </c:pt>
                <c:pt idx="10">
                  <c:v>0.16662962501766704</c:v>
                </c:pt>
                <c:pt idx="11">
                  <c:v>0.16422797091143992</c:v>
                </c:pt>
                <c:pt idx="12">
                  <c:v>0.15844446150168418</c:v>
                </c:pt>
                <c:pt idx="13">
                  <c:v>0.15799374669315452</c:v>
                </c:pt>
                <c:pt idx="14">
                  <c:v>0.15446006801941461</c:v>
                </c:pt>
                <c:pt idx="15">
                  <c:v>0.15524752096015293</c:v>
                </c:pt>
                <c:pt idx="16">
                  <c:v>0.15488446898078118</c:v>
                </c:pt>
                <c:pt idx="17">
                  <c:v>0.15222302859391137</c:v>
                </c:pt>
                <c:pt idx="18">
                  <c:v>0.15024761902296724</c:v>
                </c:pt>
                <c:pt idx="19">
                  <c:v>0.15051718959742669</c:v>
                </c:pt>
                <c:pt idx="20">
                  <c:v>0.14728560840848604</c:v>
                </c:pt>
                <c:pt idx="21">
                  <c:v>0.14686938291421525</c:v>
                </c:pt>
                <c:pt idx="22">
                  <c:v>0.15019492646941324</c:v>
                </c:pt>
                <c:pt idx="23">
                  <c:v>0.14606290467155641</c:v>
                </c:pt>
                <c:pt idx="24">
                  <c:v>0.14750614950613791</c:v>
                </c:pt>
                <c:pt idx="25">
                  <c:v>0.14576202645341269</c:v>
                </c:pt>
                <c:pt idx="26">
                  <c:v>0.14980083877373643</c:v>
                </c:pt>
                <c:pt idx="27">
                  <c:v>0.15248180578864376</c:v>
                </c:pt>
                <c:pt idx="28">
                  <c:v>0.15455660982684721</c:v>
                </c:pt>
                <c:pt idx="29">
                  <c:v>0.16570773964687979</c:v>
                </c:pt>
                <c:pt idx="30">
                  <c:v>0.16913785290741504</c:v>
                </c:pt>
                <c:pt idx="31">
                  <c:v>0.17848847991301128</c:v>
                </c:pt>
                <c:pt idx="32">
                  <c:v>0.19068666137751802</c:v>
                </c:pt>
                <c:pt idx="33">
                  <c:v>0.20301531467018702</c:v>
                </c:pt>
                <c:pt idx="34">
                  <c:v>0.23337510869812345</c:v>
                </c:pt>
                <c:pt idx="35">
                  <c:v>0.232557545019833</c:v>
                </c:pt>
                <c:pt idx="36">
                  <c:v>0.23598329532301954</c:v>
                </c:pt>
                <c:pt idx="37">
                  <c:v>0.23425323797047537</c:v>
                </c:pt>
                <c:pt idx="38">
                  <c:v>0.22741521632598616</c:v>
                </c:pt>
                <c:pt idx="39">
                  <c:v>0.22445507484440613</c:v>
                </c:pt>
                <c:pt idx="40">
                  <c:v>0.22998539873995288</c:v>
                </c:pt>
                <c:pt idx="41">
                  <c:v>0.22897342581880642</c:v>
                </c:pt>
                <c:pt idx="42">
                  <c:v>0.23301009160980535</c:v>
                </c:pt>
                <c:pt idx="43">
                  <c:v>0.24013916360001164</c:v>
                </c:pt>
                <c:pt idx="44">
                  <c:v>0.23631672099077636</c:v>
                </c:pt>
                <c:pt idx="45">
                  <c:v>0.23383386654540531</c:v>
                </c:pt>
                <c:pt idx="46">
                  <c:v>0.23107040755625358</c:v>
                </c:pt>
                <c:pt idx="47">
                  <c:v>0.23229562240574397</c:v>
                </c:pt>
                <c:pt idx="48">
                  <c:v>0.23349569138156789</c:v>
                </c:pt>
                <c:pt idx="49">
                  <c:v>0.2352794081773541</c:v>
                </c:pt>
                <c:pt idx="50">
                  <c:v>0.24273314531219864</c:v>
                </c:pt>
                <c:pt idx="51">
                  <c:v>0.24607500125120257</c:v>
                </c:pt>
                <c:pt idx="52">
                  <c:v>0.25109474659836922</c:v>
                </c:pt>
                <c:pt idx="53">
                  <c:v>0.26056939830559739</c:v>
                </c:pt>
                <c:pt idx="54" formatCode="General">
                  <c:v>0.27185291129561495</c:v>
                </c:pt>
                <c:pt idx="55" formatCode="General">
                  <c:v>0.2563882985457967</c:v>
                </c:pt>
                <c:pt idx="56" formatCode="General">
                  <c:v>0.25709355338493767</c:v>
                </c:pt>
                <c:pt idx="57" formatCode="General">
                  <c:v>0.26154953196702113</c:v>
                </c:pt>
                <c:pt idx="58" formatCode="General">
                  <c:v>0.26339163831533519</c:v>
                </c:pt>
                <c:pt idx="59" formatCode="General">
                  <c:v>0.26835019136757227</c:v>
                </c:pt>
                <c:pt idx="60" formatCode="General">
                  <c:v>0.27014827908712169</c:v>
                </c:pt>
                <c:pt idx="61" formatCode="General">
                  <c:v>0.25644738790937172</c:v>
                </c:pt>
                <c:pt idx="62" formatCode="General">
                  <c:v>0.243217223660147</c:v>
                </c:pt>
                <c:pt idx="63" formatCode="General">
                  <c:v>0.23801250025029017</c:v>
                </c:pt>
                <c:pt idx="64" formatCode="General">
                  <c:v>0.22879609084328176</c:v>
                </c:pt>
                <c:pt idx="65" formatCode="General">
                  <c:v>0.2345672087480995</c:v>
                </c:pt>
                <c:pt idx="66" formatCode="General">
                  <c:v>0.24118333484618965</c:v>
                </c:pt>
                <c:pt idx="67" formatCode="General">
                  <c:v>0.23818322621995891</c:v>
                </c:pt>
                <c:pt idx="68" formatCode="General">
                  <c:v>0.24175044383452671</c:v>
                </c:pt>
                <c:pt idx="69" formatCode="General">
                  <c:v>0.23228909410322385</c:v>
                </c:pt>
                <c:pt idx="70" formatCode="General">
                  <c:v>0.23310308271278485</c:v>
                </c:pt>
                <c:pt idx="71" formatCode="General">
                  <c:v>0.21889174952449114</c:v>
                </c:pt>
                <c:pt idx="72" formatCode="General">
                  <c:v>0.21962459284311248</c:v>
                </c:pt>
                <c:pt idx="73" formatCode="General">
                  <c:v>0.22719106886715693</c:v>
                </c:pt>
                <c:pt idx="74" formatCode="General">
                  <c:v>0.22283131980505455</c:v>
                </c:pt>
                <c:pt idx="75" formatCode="General">
                  <c:v>0.22473926608537578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E5-4508-8D5B-944F3E413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5535192"/>
        <c:axId val="663481064"/>
      </c:lineChart>
      <c:catAx>
        <c:axId val="735535192"/>
        <c:scaling>
          <c:orientation val="minMax"/>
        </c:scaling>
        <c:delete val="0"/>
        <c:axPos val="b"/>
        <c:numFmt formatCode="#,#0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Univers LT Pro 57 Condensed" panose="020B0506020202050204" pitchFamily="34" charset="0"/>
                <a:ea typeface="+mn-ea"/>
                <a:cs typeface="Times New Roman" panose="02020603050405020304" pitchFamily="18" charset="0"/>
              </a:defRPr>
            </a:pPr>
            <a:endParaRPr lang="es-EC"/>
          </a:p>
        </c:txPr>
        <c:crossAx val="66348106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663481064"/>
        <c:scaling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Univers LT Pro 57 Condensed" panose="020B0506020202050204" pitchFamily="34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Porcentaje del PIB</a:t>
                </a:r>
              </a:p>
            </c:rich>
          </c:tx>
          <c:layout>
            <c:manualLayout>
              <c:xMode val="edge"/>
              <c:yMode val="edge"/>
              <c:x val="1.143803272055496E-2"/>
              <c:y val="0.202518591426071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Univers LT Pro 57 Condensed" panose="020B0506020202050204" pitchFamily="34" charset="0"/>
                  <a:ea typeface="+mn-ea"/>
                  <a:cs typeface="Times New Roman" panose="02020603050405020304" pitchFamily="18" charset="0"/>
                </a:defRPr>
              </a:pPr>
              <a:endParaRPr lang="es-EC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Univers LT Pro 57 Condensed" panose="020B0506020202050204" pitchFamily="34" charset="0"/>
                <a:ea typeface="+mn-ea"/>
                <a:cs typeface="Times New Roman" panose="02020603050405020304" pitchFamily="18" charset="0"/>
              </a:defRPr>
            </a:pPr>
            <a:endParaRPr lang="es-EC"/>
          </a:p>
        </c:txPr>
        <c:crossAx val="735535192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627972720448484"/>
          <c:y val="0.93117891513560791"/>
          <c:w val="0.68039524471205803"/>
          <c:h val="4.10433070866141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Univers LT Pro 57 Condensed" panose="020B0506020202050204" pitchFamily="34" charset="0"/>
              <a:ea typeface="+mn-ea"/>
              <a:cs typeface="Times New Roman" panose="02020603050405020304" pitchFamily="18" charset="0"/>
            </a:defRPr>
          </a:pPr>
          <a:endParaRPr lang="es-EC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Univers LT Pro 57 Condensed" panose="020B0506020202050204" pitchFamily="34" charset="0"/>
          <a:cs typeface="Times New Roman" panose="02020603050405020304" pitchFamily="18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5</xdr:row>
      <xdr:rowOff>109537</xdr:rowOff>
    </xdr:from>
    <xdr:to>
      <xdr:col>12</xdr:col>
      <xdr:colOff>428625</xdr:colOff>
      <xdr:row>19</xdr:row>
      <xdr:rowOff>185737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8BE48C2-97F3-4C2E-BDA3-6F3DCC845D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tal/tesis/capitulo%201/Copia%20de%202000-2006%20componentes%20politica%20fiscal%20grafic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s "/>
      <sheetName val="gastos"/>
      <sheetName val="composicion gastos corrientes"/>
      <sheetName val="composcion gasto de k"/>
      <sheetName val="resulado global y primario"/>
      <sheetName val="deuda"/>
      <sheetName val="datos reales"/>
      <sheetName val="pib real"/>
      <sheetName val="inversion en PIb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B1" t="str">
            <v>Ingresos</v>
          </cell>
          <cell r="C1" t="str">
            <v>Gastos</v>
          </cell>
        </row>
        <row r="2">
          <cell r="A2" t="str">
            <v>2000Q1</v>
          </cell>
          <cell r="B2">
            <v>0.16760016139855069</v>
          </cell>
          <cell r="C2">
            <v>0.2</v>
          </cell>
        </row>
        <row r="3">
          <cell r="A3" t="str">
            <v>2000Q2</v>
          </cell>
          <cell r="B3">
            <v>0.15452223265978082</v>
          </cell>
          <cell r="C3">
            <v>0.17</v>
          </cell>
        </row>
        <row r="4">
          <cell r="A4" t="str">
            <v>2000Q3</v>
          </cell>
          <cell r="B4">
            <v>0.16812558935909433</v>
          </cell>
          <cell r="C4">
            <v>0.17</v>
          </cell>
        </row>
        <row r="5">
          <cell r="A5" t="str">
            <v>2000Q4</v>
          </cell>
          <cell r="B5">
            <v>0.17808128470072579</v>
          </cell>
          <cell r="C5">
            <v>0.17700041613439804</v>
          </cell>
        </row>
        <row r="6">
          <cell r="A6" t="str">
            <v>2001Q1</v>
          </cell>
          <cell r="B6">
            <v>0.1723915099705409</v>
          </cell>
          <cell r="C6">
            <v>0.17765039693814169</v>
          </cell>
        </row>
        <row r="7">
          <cell r="A7" t="str">
            <v>2001Q2</v>
          </cell>
          <cell r="B7">
            <v>0.17650551876519718</v>
          </cell>
          <cell r="C7">
            <v>0.18056520006752844</v>
          </cell>
        </row>
        <row r="8">
          <cell r="A8" t="str">
            <v>2001Q3</v>
          </cell>
          <cell r="B8">
            <v>0.16846845695790205</v>
          </cell>
          <cell r="C8">
            <v>0.16750377106434525</v>
          </cell>
        </row>
        <row r="9">
          <cell r="A9" t="str">
            <v>2001Q4</v>
          </cell>
          <cell r="B9">
            <v>0.15688855517852388</v>
          </cell>
          <cell r="C9">
            <v>0.1632232759383111</v>
          </cell>
        </row>
        <row r="10">
          <cell r="A10" t="str">
            <v>2002Q1</v>
          </cell>
          <cell r="B10">
            <v>0.15656202704685793</v>
          </cell>
          <cell r="C10">
            <v>0.15715487040780077</v>
          </cell>
        </row>
        <row r="11">
          <cell r="A11" t="str">
            <v>2002Q2</v>
          </cell>
          <cell r="B11">
            <v>0.15606334635317717</v>
          </cell>
          <cell r="C11">
            <v>0.16000349560010338</v>
          </cell>
        </row>
        <row r="12">
          <cell r="A12" t="str">
            <v>2002Q3</v>
          </cell>
          <cell r="B12">
            <v>0.15460787752360619</v>
          </cell>
          <cell r="C12">
            <v>0.16484343261469661</v>
          </cell>
        </row>
        <row r="13">
          <cell r="A13" t="str">
            <v>2002Q4</v>
          </cell>
          <cell r="B13">
            <v>0.16014602290907773</v>
          </cell>
          <cell r="C13">
            <v>0.16662962501766704</v>
          </cell>
        </row>
        <row r="14">
          <cell r="A14" t="str">
            <v>2003Q1</v>
          </cell>
          <cell r="B14">
            <v>0.15857776647622843</v>
          </cell>
          <cell r="C14">
            <v>0.16422797091143992</v>
          </cell>
        </row>
        <row r="15">
          <cell r="A15" t="str">
            <v>2003Q2</v>
          </cell>
          <cell r="B15">
            <v>0.15219586099775065</v>
          </cell>
          <cell r="C15">
            <v>0.15844446150168418</v>
          </cell>
        </row>
        <row r="16">
          <cell r="A16" t="str">
            <v>2003Q3</v>
          </cell>
          <cell r="B16">
            <v>0.15179169154315639</v>
          </cell>
          <cell r="C16">
            <v>0.15799374669315452</v>
          </cell>
        </row>
        <row r="17">
          <cell r="A17" t="str">
            <v>2003Q4</v>
          </cell>
          <cell r="B17">
            <v>0.14709409053694367</v>
          </cell>
          <cell r="C17">
            <v>0.15446006801941461</v>
          </cell>
        </row>
        <row r="18">
          <cell r="A18" t="str">
            <v>2004Q1</v>
          </cell>
          <cell r="B18">
            <v>0.14200319247262155</v>
          </cell>
          <cell r="C18">
            <v>0.15524752096015293</v>
          </cell>
        </row>
        <row r="19">
          <cell r="A19" t="str">
            <v>2004Q2</v>
          </cell>
          <cell r="B19">
            <v>0.1425785889886074</v>
          </cell>
          <cell r="C19">
            <v>0.15488446898078118</v>
          </cell>
        </row>
        <row r="20">
          <cell r="A20" t="str">
            <v>2004Q3</v>
          </cell>
          <cell r="B20">
            <v>0.14183104017474604</v>
          </cell>
          <cell r="C20">
            <v>0.15222302859391137</v>
          </cell>
        </row>
        <row r="21">
          <cell r="A21" t="str">
            <v>2004Q4</v>
          </cell>
          <cell r="B21">
            <v>0.14152394593507417</v>
          </cell>
          <cell r="C21">
            <v>0.15024761902296724</v>
          </cell>
        </row>
        <row r="22">
          <cell r="A22" t="str">
            <v>2005Q1</v>
          </cell>
          <cell r="B22">
            <v>0.14147317014639077</v>
          </cell>
          <cell r="C22">
            <v>0.15051718959742669</v>
          </cell>
        </row>
        <row r="23">
          <cell r="A23" t="str">
            <v>2005Q2</v>
          </cell>
          <cell r="B23">
            <v>0.1449280136993191</v>
          </cell>
          <cell r="C23">
            <v>0.14728560840848604</v>
          </cell>
        </row>
        <row r="24">
          <cell r="A24" t="str">
            <v>2005Q3</v>
          </cell>
          <cell r="B24">
            <v>0.14354967007400163</v>
          </cell>
          <cell r="C24">
            <v>0.14686938291421525</v>
          </cell>
        </row>
        <row r="25">
          <cell r="A25" t="str">
            <v>2005Q4</v>
          </cell>
          <cell r="B25">
            <v>0.14561030490176805</v>
          </cell>
          <cell r="C25">
            <v>0.15019492646941324</v>
          </cell>
        </row>
        <row r="26">
          <cell r="A26" t="str">
            <v>2006Q1</v>
          </cell>
          <cell r="B26">
            <v>0.14683921591388654</v>
          </cell>
          <cell r="C26">
            <v>0.14606290467155641</v>
          </cell>
        </row>
        <row r="27">
          <cell r="A27" t="str">
            <v>2006Q2</v>
          </cell>
          <cell r="B27">
            <v>0.14997962055738315</v>
          </cell>
          <cell r="C27">
            <v>0.14750614950613791</v>
          </cell>
        </row>
        <row r="28">
          <cell r="A28" t="str">
            <v>2006Q3</v>
          </cell>
          <cell r="B28">
            <v>0.14961699070178386</v>
          </cell>
          <cell r="C28">
            <v>0.14576202645341269</v>
          </cell>
        </row>
        <row r="29">
          <cell r="A29" t="str">
            <v>2006Q4</v>
          </cell>
          <cell r="B29">
            <v>0.14732251285186609</v>
          </cell>
          <cell r="C29">
            <v>0.14980083877373643</v>
          </cell>
        </row>
        <row r="30">
          <cell r="A30" t="str">
            <v>2007Q1</v>
          </cell>
          <cell r="B30">
            <v>0.14730172494228186</v>
          </cell>
          <cell r="C30">
            <v>0.15248180578864376</v>
          </cell>
        </row>
        <row r="31">
          <cell r="A31" t="str">
            <v>2007Q2</v>
          </cell>
          <cell r="B31">
            <v>0.14951097872677757</v>
          </cell>
          <cell r="C31">
            <v>0.15455660982684721</v>
          </cell>
        </row>
        <row r="32">
          <cell r="A32" t="str">
            <v>2007Q3</v>
          </cell>
          <cell r="B32">
            <v>0.15900863970309037</v>
          </cell>
          <cell r="C32">
            <v>0.16570773964687979</v>
          </cell>
        </row>
        <row r="33">
          <cell r="A33" t="str">
            <v>2007Q4</v>
          </cell>
          <cell r="B33">
            <v>0.16644868763685486</v>
          </cell>
          <cell r="C33">
            <v>0.16913785290741504</v>
          </cell>
        </row>
        <row r="34">
          <cell r="A34" t="str">
            <v>2008Q1</v>
          </cell>
          <cell r="B34">
            <v>0.18178399708862766</v>
          </cell>
          <cell r="C34">
            <v>0.17848847991301128</v>
          </cell>
        </row>
        <row r="35">
          <cell r="A35" t="str">
            <v>2008Q2</v>
          </cell>
          <cell r="B35">
            <v>0.19564589453340764</v>
          </cell>
          <cell r="C35">
            <v>0.19068666137751802</v>
          </cell>
        </row>
        <row r="36">
          <cell r="A36" t="str">
            <v>2008Q3</v>
          </cell>
          <cell r="B36">
            <v>0.21626475180199256</v>
          </cell>
          <cell r="C36">
            <v>0.20301531467018702</v>
          </cell>
        </row>
        <row r="37">
          <cell r="A37" t="str">
            <v>2008Q4</v>
          </cell>
          <cell r="B37">
            <v>0.22341915069611679</v>
          </cell>
          <cell r="C37">
            <v>0.23337510869812345</v>
          </cell>
        </row>
        <row r="38">
          <cell r="A38" t="str">
            <v>2009Q1</v>
          </cell>
          <cell r="B38">
            <v>0.20937161379638994</v>
          </cell>
          <cell r="C38">
            <v>0.232557545019833</v>
          </cell>
        </row>
        <row r="39">
          <cell r="A39" t="str">
            <v>2009Q2</v>
          </cell>
          <cell r="B39">
            <v>0.19781421443202549</v>
          </cell>
          <cell r="C39">
            <v>0.23598329532301954</v>
          </cell>
        </row>
        <row r="40">
          <cell r="A40" t="str">
            <v>2009Q3</v>
          </cell>
          <cell r="B40">
            <v>0.17992758170894943</v>
          </cell>
          <cell r="C40">
            <v>0.23425323797047537</v>
          </cell>
        </row>
        <row r="41">
          <cell r="A41" t="str">
            <v>2009Q4</v>
          </cell>
          <cell r="B41">
            <v>0.18526873844848007</v>
          </cell>
          <cell r="C41">
            <v>0.22741521632598616</v>
          </cell>
        </row>
        <row r="42">
          <cell r="A42" t="str">
            <v>2010Q1</v>
          </cell>
          <cell r="B42">
            <v>0.20335657971571186</v>
          </cell>
          <cell r="C42">
            <v>0.22445507484440613</v>
          </cell>
        </row>
        <row r="43">
          <cell r="A43" t="str">
            <v>2010Q2</v>
          </cell>
          <cell r="B43">
            <v>0.21239824073178218</v>
          </cell>
          <cell r="C43">
            <v>0.22998539873995288</v>
          </cell>
        </row>
        <row r="44">
          <cell r="A44" t="str">
            <v>2010Q3</v>
          </cell>
          <cell r="B44">
            <v>0.21720803404560152</v>
          </cell>
          <cell r="C44">
            <v>0.22897342581880642</v>
          </cell>
        </row>
        <row r="45">
          <cell r="A45" t="str">
            <v>2010Q4</v>
          </cell>
          <cell r="B45">
            <v>0.21674402911491014</v>
          </cell>
          <cell r="C45">
            <v>0.23301009160980535</v>
          </cell>
        </row>
        <row r="46">
          <cell r="A46" t="str">
            <v>2011Q1</v>
          </cell>
          <cell r="B46">
            <v>0.20983706688273035</v>
          </cell>
          <cell r="C46">
            <v>0.24013916360001164</v>
          </cell>
        </row>
        <row r="47">
          <cell r="A47" t="str">
            <v>2011Q2</v>
          </cell>
          <cell r="B47">
            <v>0.21683350506238347</v>
          </cell>
          <cell r="C47">
            <v>0.23631672099077636</v>
          </cell>
        </row>
        <row r="48">
          <cell r="A48" t="str">
            <v>2011Q3</v>
          </cell>
          <cell r="B48">
            <v>0.21720495789894223</v>
          </cell>
          <cell r="C48">
            <v>0.23383386654540531</v>
          </cell>
        </row>
        <row r="49">
          <cell r="A49" t="str">
            <v>2011Q4</v>
          </cell>
          <cell r="B49">
            <v>0.21557344349479654</v>
          </cell>
          <cell r="C49">
            <v>0.23107040755625358</v>
          </cell>
        </row>
        <row r="50">
          <cell r="A50" t="str">
            <v>2012Q1</v>
          </cell>
          <cell r="B50">
            <v>0.22355070175873959</v>
          </cell>
          <cell r="C50">
            <v>0.23229562240574397</v>
          </cell>
        </row>
        <row r="51">
          <cell r="A51" t="str">
            <v>2012Q2</v>
          </cell>
          <cell r="B51">
            <v>0.22956016621842845</v>
          </cell>
          <cell r="C51">
            <v>0.23349569138156789</v>
          </cell>
        </row>
        <row r="52">
          <cell r="A52" t="str">
            <v>2012Q3</v>
          </cell>
          <cell r="B52">
            <v>0.227469396770064</v>
          </cell>
          <cell r="C52">
            <v>0.2352794081773541</v>
          </cell>
        </row>
        <row r="53">
          <cell r="A53" t="str">
            <v>2012Q4</v>
          </cell>
          <cell r="B53">
            <v>0.22311210819914176</v>
          </cell>
          <cell r="C53">
            <v>0.24273314531219864</v>
          </cell>
        </row>
        <row r="54">
          <cell r="A54" t="str">
            <v>2013Q1</v>
          </cell>
          <cell r="B54">
            <v>0.22131598458147284</v>
          </cell>
          <cell r="C54">
            <v>0.24607500125120257</v>
          </cell>
        </row>
        <row r="55">
          <cell r="A55" t="str">
            <v>2013Q2</v>
          </cell>
          <cell r="B55">
            <v>0.21291646565083613</v>
          </cell>
          <cell r="C55">
            <v>0.25109474659836922</v>
          </cell>
        </row>
        <row r="56">
          <cell r="A56" t="str">
            <v>2013Q3</v>
          </cell>
          <cell r="B56">
            <v>0.2129461637873489</v>
          </cell>
          <cell r="C56">
            <v>0.26056939830559739</v>
          </cell>
        </row>
        <row r="57">
          <cell r="A57" t="str">
            <v>2013Q4</v>
          </cell>
          <cell r="B57">
            <v>0.21444448864762658</v>
          </cell>
          <cell r="C57">
            <v>0.27185300911337335</v>
          </cell>
        </row>
        <row r="58">
          <cell r="A58" t="str">
            <v>2014Q1</v>
          </cell>
          <cell r="B58">
            <v>0.21579650216654983</v>
          </cell>
          <cell r="C58">
            <v>0.27416738903443916</v>
          </cell>
        </row>
        <row r="59">
          <cell r="A59" t="str">
            <v>2014Q2</v>
          </cell>
          <cell r="B59">
            <v>0.21846200522647352</v>
          </cell>
          <cell r="C59">
            <v>0.27492154907201277</v>
          </cell>
        </row>
        <row r="60">
          <cell r="A60" t="str">
            <v>2014Q3</v>
          </cell>
          <cell r="B60">
            <v>0.21500985849629689</v>
          </cell>
          <cell r="C60">
            <v>0.27968652307628139</v>
          </cell>
        </row>
        <row r="61">
          <cell r="A61" t="str">
            <v>2014Q4</v>
          </cell>
          <cell r="B61">
            <v>0.21424058636590043</v>
          </cell>
          <cell r="C61">
            <v>0.28165627064739157</v>
          </cell>
        </row>
        <row r="62">
          <cell r="A62" t="str">
            <v>2015Q1</v>
          </cell>
          <cell r="B62">
            <v>0.21400369994514579</v>
          </cell>
          <cell r="C62">
            <v>0.28008712553367987</v>
          </cell>
        </row>
        <row r="63">
          <cell r="A63" t="str">
            <v>2015Q2</v>
          </cell>
          <cell r="B63">
            <v>0.21261784834510597</v>
          </cell>
          <cell r="C63">
            <v>0.28196385689824288</v>
          </cell>
        </row>
        <row r="64">
          <cell r="A64" t="str">
            <v>2015Q3</v>
          </cell>
          <cell r="B64">
            <v>0.22021897106008989</v>
          </cell>
          <cell r="C64">
            <v>0.26766372464318733</v>
          </cell>
        </row>
        <row r="65">
          <cell r="A65" t="str">
            <v>2015Q4</v>
          </cell>
          <cell r="B65">
            <v>0.21386064251669656</v>
          </cell>
          <cell r="C65">
            <v>0.25528453542525797</v>
          </cell>
        </row>
        <row r="66">
          <cell r="A66" t="str">
            <v>2016Q1</v>
          </cell>
          <cell r="B66">
            <v>0.20504517733695515</v>
          </cell>
          <cell r="C66">
            <v>0.25004211246266972</v>
          </cell>
        </row>
        <row r="67">
          <cell r="A67" t="str">
            <v>2016Q2</v>
          </cell>
          <cell r="B67">
            <v>0.19491567905200821</v>
          </cell>
          <cell r="C67">
            <v>0.24035988789452378</v>
          </cell>
        </row>
        <row r="68">
          <cell r="A68" t="str">
            <v>2016Q3</v>
          </cell>
          <cell r="B68">
            <v>0.18858394384517121</v>
          </cell>
          <cell r="C68">
            <v>0.24642268926283134</v>
          </cell>
        </row>
        <row r="69">
          <cell r="A69" t="str">
            <v>2016Q4</v>
          </cell>
          <cell r="B69">
            <v>0.19505599692773143</v>
          </cell>
          <cell r="C69">
            <v>0.25337320717321932</v>
          </cell>
        </row>
        <row r="70">
          <cell r="A70" t="str">
            <v>2017Q1</v>
          </cell>
          <cell r="B70">
            <v>0.19757991039282186</v>
          </cell>
          <cell r="C70">
            <v>0.26113331187954353</v>
          </cell>
        </row>
        <row r="71">
          <cell r="A71" t="str">
            <v>2017Q2</v>
          </cell>
          <cell r="B71">
            <v>0.20174670096376965</v>
          </cell>
          <cell r="C71">
            <v>0.26504403788322795</v>
          </cell>
        </row>
        <row r="72">
          <cell r="A72" t="str">
            <v>2017Q3</v>
          </cell>
          <cell r="B72">
            <v>0.1970634091482551</v>
          </cell>
          <cell r="C72">
            <v>0.25467103475410025</v>
          </cell>
        </row>
        <row r="73">
          <cell r="A73" t="str">
            <v>2017Q4</v>
          </cell>
          <cell r="B73">
            <v>0.19100271124660217</v>
          </cell>
          <cell r="C73">
            <v>0.25556370371454817</v>
          </cell>
        </row>
        <row r="74">
          <cell r="A74" t="str">
            <v>2018Q1</v>
          </cell>
          <cell r="B74">
            <v>0.19156106918063764</v>
          </cell>
          <cell r="C74">
            <v>0.24941397748653507</v>
          </cell>
        </row>
        <row r="75">
          <cell r="A75" t="str">
            <v>2018Q2</v>
          </cell>
          <cell r="B75">
            <v>0.19738245124913967</v>
          </cell>
          <cell r="C75">
            <v>0.25024030395485714</v>
          </cell>
        </row>
        <row r="76">
          <cell r="A76" t="str">
            <v>2018Q3</v>
          </cell>
          <cell r="B76">
            <v>0.2015868302779609</v>
          </cell>
          <cell r="C76">
            <v>0.2586604476113939</v>
          </cell>
        </row>
        <row r="77">
          <cell r="A77" t="str">
            <v>2018Q4</v>
          </cell>
          <cell r="B77">
            <v>0.19684345023591274</v>
          </cell>
          <cell r="C77">
            <v>0.25277157635092867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TNK">
      <a:dk1>
        <a:sysClr val="windowText" lastClr="000000"/>
      </a:dk1>
      <a:lt1>
        <a:srgbClr val="FFFFFF"/>
      </a:lt1>
      <a:dk2>
        <a:srgbClr val="00006B"/>
      </a:dk2>
      <a:lt2>
        <a:srgbClr val="FF3680"/>
      </a:lt2>
      <a:accent1>
        <a:srgbClr val="00006B"/>
      </a:accent1>
      <a:accent2>
        <a:srgbClr val="0017FF"/>
      </a:accent2>
      <a:accent3>
        <a:srgbClr val="FFBA24"/>
      </a:accent3>
      <a:accent4>
        <a:srgbClr val="F74500"/>
      </a:accent4>
      <a:accent5>
        <a:srgbClr val="561048"/>
      </a:accent5>
      <a:accent6>
        <a:srgbClr val="DA1224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8"/>
  <sheetViews>
    <sheetView tabSelected="1" topLeftCell="A57" workbookViewId="0">
      <selection activeCell="G61" activeCellId="3" sqref="G73 G69 G65 G61"/>
    </sheetView>
  </sheetViews>
  <sheetFormatPr baseColWidth="10" defaultRowHeight="15" x14ac:dyDescent="0.25"/>
  <cols>
    <col min="1" max="1" width="7.42578125" bestFit="1" customWidth="1"/>
  </cols>
  <sheetData>
    <row r="1" spans="1:81" x14ac:dyDescent="0.25">
      <c r="B1" t="s">
        <v>0</v>
      </c>
      <c r="C1" t="s">
        <v>1</v>
      </c>
      <c r="G1">
        <v>0.2</v>
      </c>
      <c r="H1">
        <v>0.17</v>
      </c>
      <c r="I1">
        <v>0.17</v>
      </c>
      <c r="J1">
        <v>0.17700041613439804</v>
      </c>
      <c r="K1">
        <v>0.17765039693814169</v>
      </c>
      <c r="L1">
        <v>0.18056520006752844</v>
      </c>
      <c r="M1">
        <v>0.16750377106434525</v>
      </c>
      <c r="N1">
        <v>0.1632232759383111</v>
      </c>
      <c r="O1">
        <v>0.15715487040780077</v>
      </c>
      <c r="P1">
        <v>0.16000349560010338</v>
      </c>
      <c r="Q1">
        <v>0.16484343261469661</v>
      </c>
      <c r="R1">
        <v>0.16662962501766704</v>
      </c>
      <c r="S1">
        <v>0.16422797091143992</v>
      </c>
      <c r="T1">
        <v>0.15844446150168418</v>
      </c>
      <c r="U1">
        <v>0.15799374669315452</v>
      </c>
      <c r="V1">
        <v>0.15446006801941461</v>
      </c>
      <c r="W1">
        <v>0.15524752096015293</v>
      </c>
      <c r="X1">
        <v>0.15488446898078118</v>
      </c>
      <c r="Y1">
        <v>0.15222302859391137</v>
      </c>
      <c r="Z1">
        <v>0.15024761902296724</v>
      </c>
      <c r="AA1">
        <v>0.15051718959742669</v>
      </c>
      <c r="AB1">
        <v>0.14728560840848604</v>
      </c>
      <c r="AC1">
        <v>0.14686938291421525</v>
      </c>
      <c r="AD1">
        <v>0.15019492646941324</v>
      </c>
      <c r="AE1">
        <v>0.14606290467155641</v>
      </c>
      <c r="AF1">
        <v>0.14750614950613791</v>
      </c>
      <c r="AG1">
        <v>0.14576202645341269</v>
      </c>
      <c r="AH1">
        <v>0.14980083877373643</v>
      </c>
      <c r="AI1">
        <v>0.15248180578864376</v>
      </c>
      <c r="AJ1">
        <v>0.15455660982684721</v>
      </c>
      <c r="AK1">
        <v>0.16570773964687979</v>
      </c>
      <c r="AL1">
        <v>0.16913785290741504</v>
      </c>
      <c r="AM1">
        <v>0.17848847991301128</v>
      </c>
      <c r="AN1">
        <v>0.19068666137751802</v>
      </c>
      <c r="AO1">
        <v>0.20301531467018702</v>
      </c>
      <c r="AP1">
        <v>0.23337510869812345</v>
      </c>
      <c r="AQ1">
        <v>0.232557545019833</v>
      </c>
      <c r="AR1">
        <v>0.23598329532301954</v>
      </c>
      <c r="AS1">
        <v>0.23425323797047537</v>
      </c>
      <c r="AT1">
        <v>0.22741521632598616</v>
      </c>
      <c r="AU1">
        <v>0.22445507484440613</v>
      </c>
      <c r="AV1">
        <v>0.22998539873995288</v>
      </c>
      <c r="AW1">
        <v>0.22897342581880642</v>
      </c>
      <c r="AX1">
        <v>0.23301009160980535</v>
      </c>
      <c r="AY1">
        <v>0.24013916360001164</v>
      </c>
      <c r="AZ1">
        <v>0.23631672099077636</v>
      </c>
      <c r="BA1">
        <v>0.23383386654540531</v>
      </c>
      <c r="BB1">
        <v>0.23107040755625358</v>
      </c>
      <c r="BC1">
        <v>0.23229562240574397</v>
      </c>
      <c r="BD1">
        <v>0.23349569138156789</v>
      </c>
      <c r="BE1">
        <v>0.2352794081773541</v>
      </c>
      <c r="BF1">
        <v>0.24273314531219864</v>
      </c>
      <c r="BG1">
        <v>0.24415878368118132</v>
      </c>
      <c r="BH1">
        <v>0.24716262208570669</v>
      </c>
      <c r="BI1">
        <v>0.25517463016017011</v>
      </c>
      <c r="BJ1">
        <v>0.2656641515952628</v>
      </c>
      <c r="BK1">
        <v>0.2679258436037652</v>
      </c>
      <c r="BL1">
        <v>0.26866283484473946</v>
      </c>
      <c r="BM1">
        <v>0.27331933204646652</v>
      </c>
      <c r="BN1">
        <v>0.27524423741735976</v>
      </c>
      <c r="BO1">
        <v>0.27371081460654134</v>
      </c>
      <c r="BP1">
        <v>0.27554482132717661</v>
      </c>
      <c r="BQ1">
        <v>0.26157023809328261</v>
      </c>
      <c r="BR1">
        <v>0.24947286675373301</v>
      </c>
      <c r="BS1">
        <v>0.24434978993658915</v>
      </c>
      <c r="BT1">
        <v>0.23488798561873225</v>
      </c>
      <c r="BU1">
        <v>0.24081276455369824</v>
      </c>
      <c r="BV1">
        <v>0.2476050507595163</v>
      </c>
      <c r="BW1">
        <v>0.25518849314928316</v>
      </c>
      <c r="BX1">
        <v>0.25901018969507006</v>
      </c>
      <c r="BY1">
        <v>0.24887333270466072</v>
      </c>
      <c r="BZ1">
        <v>0.24974567964982153</v>
      </c>
      <c r="CA1">
        <v>0.24373595473915519</v>
      </c>
      <c r="CB1">
        <v>0.24454346950922692</v>
      </c>
      <c r="CC1">
        <v>0.25277192476201088</v>
      </c>
    </row>
    <row r="2" spans="1:81" x14ac:dyDescent="0.25">
      <c r="A2" t="s">
        <v>2</v>
      </c>
      <c r="B2" s="1">
        <v>0.16760016139855069</v>
      </c>
      <c r="C2" s="2">
        <v>0.2</v>
      </c>
      <c r="D2">
        <v>2000</v>
      </c>
      <c r="G2">
        <v>0.17808128470072579</v>
      </c>
      <c r="H2">
        <v>0.1723915099705409</v>
      </c>
      <c r="I2">
        <v>0.17650551876519718</v>
      </c>
      <c r="J2">
        <v>0.16846845695790205</v>
      </c>
      <c r="K2">
        <v>0.15688855517852388</v>
      </c>
      <c r="L2">
        <v>0.15656202704685793</v>
      </c>
      <c r="M2">
        <v>0.15606334635317717</v>
      </c>
      <c r="N2">
        <v>0.15460787752360619</v>
      </c>
      <c r="O2">
        <v>0.16014602290907773</v>
      </c>
      <c r="P2">
        <v>0.15857776647622843</v>
      </c>
      <c r="Q2">
        <v>0.15219586099775065</v>
      </c>
      <c r="R2">
        <v>0.15179169154315639</v>
      </c>
      <c r="S2">
        <v>0.14709409053694367</v>
      </c>
      <c r="T2">
        <v>0.14200319247262155</v>
      </c>
      <c r="U2">
        <v>0.1425785889886074</v>
      </c>
      <c r="V2">
        <v>0.14183104017474604</v>
      </c>
      <c r="W2">
        <v>0.14152394593507417</v>
      </c>
      <c r="X2">
        <v>0.14147317014639077</v>
      </c>
      <c r="Y2">
        <v>0.1449280136993191</v>
      </c>
      <c r="Z2">
        <v>0.14354967007400163</v>
      </c>
      <c r="AA2">
        <v>0.14561030490176805</v>
      </c>
      <c r="AB2">
        <v>0.14683921591388654</v>
      </c>
      <c r="AC2">
        <v>0.14997962055738315</v>
      </c>
      <c r="AD2">
        <v>0.14961699070178386</v>
      </c>
      <c r="AE2">
        <v>0.14732251285186609</v>
      </c>
      <c r="AF2">
        <v>0.14730172494228186</v>
      </c>
      <c r="AG2">
        <v>0.14951097872677757</v>
      </c>
      <c r="AH2">
        <v>0.15900863970309037</v>
      </c>
      <c r="AI2">
        <v>0.16644868763685486</v>
      </c>
      <c r="AJ2">
        <v>0.18178399708862766</v>
      </c>
      <c r="AK2">
        <v>0.19564589453340764</v>
      </c>
      <c r="AL2">
        <v>0.21626475180199256</v>
      </c>
      <c r="AM2">
        <v>0.22341915069611679</v>
      </c>
      <c r="AN2">
        <v>0.20937161379638994</v>
      </c>
      <c r="AO2">
        <v>0.19781421443202549</v>
      </c>
      <c r="AP2">
        <v>0.17992758170894943</v>
      </c>
      <c r="AQ2">
        <v>0.18526873844848007</v>
      </c>
      <c r="AR2">
        <v>0.20335657971571186</v>
      </c>
      <c r="AS2">
        <v>0.21239824073178218</v>
      </c>
      <c r="AT2">
        <v>0.21720803404560152</v>
      </c>
      <c r="AU2">
        <v>0.21674402911491014</v>
      </c>
      <c r="AV2">
        <v>0.20983706688273035</v>
      </c>
      <c r="AW2">
        <v>0.21683350506238347</v>
      </c>
      <c r="AX2">
        <v>0.21720495789894223</v>
      </c>
      <c r="AY2">
        <v>0.21557344349479654</v>
      </c>
      <c r="AZ2">
        <v>0.22355070175873959</v>
      </c>
      <c r="BA2">
        <v>0.22956016621842845</v>
      </c>
      <c r="BB2">
        <v>0.227469396770064</v>
      </c>
      <c r="BC2">
        <v>0.22311210819914176</v>
      </c>
      <c r="BD2">
        <v>0.21959256864720392</v>
      </c>
      <c r="BE2">
        <v>0.20958221009560438</v>
      </c>
      <c r="BF2">
        <v>0.20853737599967628</v>
      </c>
      <c r="BG2">
        <v>0.20956256223411113</v>
      </c>
      <c r="BH2">
        <v>0.2108837965497492</v>
      </c>
      <c r="BI2">
        <v>0.21348861821899875</v>
      </c>
      <c r="BJ2">
        <v>0.21011506118078233</v>
      </c>
      <c r="BK2">
        <v>0.20936330188065838</v>
      </c>
      <c r="BL2">
        <v>0.20913180828711872</v>
      </c>
      <c r="BM2">
        <v>0.20777750622968605</v>
      </c>
      <c r="BN2">
        <v>0.21520558592552466</v>
      </c>
      <c r="BO2">
        <v>0.20899200762615744</v>
      </c>
      <c r="BP2">
        <v>0.20037723052462134</v>
      </c>
      <c r="BQ2">
        <v>0.1904783348797553</v>
      </c>
      <c r="BR2">
        <v>0.18429074450753063</v>
      </c>
      <c r="BS2">
        <v>0.19061545835515561</v>
      </c>
      <c r="BT2">
        <v>0.1930819137811593</v>
      </c>
      <c r="BU2">
        <v>0.1971538454677581</v>
      </c>
      <c r="BV2">
        <v>0.19257717092257093</v>
      </c>
      <c r="BW2">
        <v>0.18665444756788357</v>
      </c>
      <c r="BX2">
        <v>0.18720009422934891</v>
      </c>
      <c r="BY2">
        <v>0.19288894988477959</v>
      </c>
      <c r="BZ2">
        <v>0.19699761431089563</v>
      </c>
    </row>
    <row r="3" spans="1:81" x14ac:dyDescent="0.25">
      <c r="A3" t="s">
        <v>3</v>
      </c>
      <c r="B3" s="1">
        <v>0.15452223265978082</v>
      </c>
      <c r="C3" s="2">
        <v>0.17</v>
      </c>
      <c r="G3">
        <v>0.22131598458147284</v>
      </c>
      <c r="H3">
        <v>0.21291646565083613</v>
      </c>
      <c r="I3">
        <v>0.2129461637873489</v>
      </c>
      <c r="J3">
        <v>0.21444448864762658</v>
      </c>
      <c r="K3">
        <v>0.21579650216654983</v>
      </c>
      <c r="L3">
        <v>0.21846200522647352</v>
      </c>
      <c r="M3">
        <v>0.21500985849629689</v>
      </c>
      <c r="N3">
        <v>0.21424058636590043</v>
      </c>
      <c r="O3">
        <v>0.21400369994514579</v>
      </c>
      <c r="P3">
        <v>0.21261784834510597</v>
      </c>
      <c r="Q3">
        <v>0.22021897106008989</v>
      </c>
      <c r="R3">
        <v>0.21386064251669656</v>
      </c>
      <c r="S3">
        <v>0.20504517733695515</v>
      </c>
      <c r="T3">
        <v>0.19491567905200821</v>
      </c>
      <c r="U3">
        <v>0.18858394384517121</v>
      </c>
      <c r="V3">
        <v>0.19505599692773143</v>
      </c>
      <c r="W3">
        <v>0.19757991039282186</v>
      </c>
      <c r="X3">
        <v>0.20174670096376965</v>
      </c>
      <c r="Y3">
        <v>0.1970634091482551</v>
      </c>
      <c r="Z3">
        <v>0.19100271124660217</v>
      </c>
      <c r="AA3">
        <v>0.19156106918063764</v>
      </c>
      <c r="AB3">
        <v>0.19738245124913967</v>
      </c>
      <c r="AC3">
        <v>0.2015868302779609</v>
      </c>
    </row>
    <row r="4" spans="1:81" x14ac:dyDescent="0.25">
      <c r="A4" t="s">
        <v>4</v>
      </c>
      <c r="B4" s="1">
        <v>0.16812558935909433</v>
      </c>
      <c r="C4" s="2">
        <v>0.17</v>
      </c>
    </row>
    <row r="5" spans="1:81" x14ac:dyDescent="0.25">
      <c r="A5" t="s">
        <v>5</v>
      </c>
      <c r="B5">
        <v>0.17808128470072579</v>
      </c>
      <c r="C5" s="2">
        <v>0.17700041613439804</v>
      </c>
      <c r="M5">
        <v>0.24607500125120257</v>
      </c>
      <c r="N5">
        <v>0.25109474659836922</v>
      </c>
      <c r="O5">
        <v>0.26056939830559739</v>
      </c>
      <c r="P5">
        <v>0.27185300911337335</v>
      </c>
      <c r="Q5">
        <v>0.27416738903443916</v>
      </c>
      <c r="R5">
        <v>0.27492154907201277</v>
      </c>
      <c r="S5">
        <v>0.27968652307628139</v>
      </c>
      <c r="T5">
        <v>0.28165627064739157</v>
      </c>
      <c r="U5">
        <v>0.28008712553367987</v>
      </c>
      <c r="V5">
        <v>0.28196385689824288</v>
      </c>
      <c r="W5">
        <v>0.26766372464318733</v>
      </c>
      <c r="X5">
        <v>0.25528453542525797</v>
      </c>
      <c r="Y5">
        <v>0.25004211246266972</v>
      </c>
      <c r="Z5">
        <v>0.24035988789452378</v>
      </c>
      <c r="AA5">
        <v>0.24642268926283134</v>
      </c>
      <c r="AB5">
        <v>0.25337320717321932</v>
      </c>
      <c r="AC5">
        <v>0.26113331187954353</v>
      </c>
      <c r="AD5">
        <v>0.26504403788322795</v>
      </c>
      <c r="AE5">
        <v>0.25467103475410025</v>
      </c>
      <c r="AF5">
        <v>0.25556370371454817</v>
      </c>
      <c r="AG5">
        <v>0.24941397748653507</v>
      </c>
      <c r="AH5">
        <v>0.25024030395485714</v>
      </c>
      <c r="AI5">
        <v>0.2586604476113939</v>
      </c>
    </row>
    <row r="6" spans="1:81" x14ac:dyDescent="0.25">
      <c r="A6" t="s">
        <v>6</v>
      </c>
      <c r="B6">
        <v>0.1723915099705409</v>
      </c>
      <c r="C6" s="2">
        <v>0.17765039693814169</v>
      </c>
      <c r="D6">
        <v>2001</v>
      </c>
    </row>
    <row r="7" spans="1:81" x14ac:dyDescent="0.25">
      <c r="A7" t="s">
        <v>7</v>
      </c>
      <c r="B7">
        <v>0.17650551876519718</v>
      </c>
      <c r="C7" s="2">
        <v>0.18056520006752844</v>
      </c>
    </row>
    <row r="8" spans="1:81" x14ac:dyDescent="0.25">
      <c r="A8" t="s">
        <v>8</v>
      </c>
      <c r="B8">
        <v>0.16846845695790205</v>
      </c>
      <c r="C8" s="2">
        <v>0.16750377106434525</v>
      </c>
    </row>
    <row r="9" spans="1:81" x14ac:dyDescent="0.25">
      <c r="A9" t="s">
        <v>9</v>
      </c>
      <c r="B9">
        <v>0.15688855517852388</v>
      </c>
      <c r="C9" s="2">
        <v>0.1632232759383111</v>
      </c>
    </row>
    <row r="10" spans="1:81" x14ac:dyDescent="0.25">
      <c r="A10" t="s">
        <v>10</v>
      </c>
      <c r="B10">
        <v>0.15656202704685793</v>
      </c>
      <c r="C10" s="2">
        <v>0.15715487040780077</v>
      </c>
      <c r="D10">
        <v>2002</v>
      </c>
    </row>
    <row r="11" spans="1:81" x14ac:dyDescent="0.25">
      <c r="A11" t="s">
        <v>11</v>
      </c>
      <c r="B11">
        <v>0.15606334635317717</v>
      </c>
      <c r="C11" s="2">
        <v>0.16000349560010338</v>
      </c>
    </row>
    <row r="12" spans="1:81" x14ac:dyDescent="0.25">
      <c r="A12" t="s">
        <v>12</v>
      </c>
      <c r="B12">
        <v>0.15460787752360619</v>
      </c>
      <c r="C12" s="2">
        <v>0.16484343261469661</v>
      </c>
    </row>
    <row r="13" spans="1:81" x14ac:dyDescent="0.25">
      <c r="A13" t="s">
        <v>13</v>
      </c>
      <c r="B13">
        <v>0.16014602290907773</v>
      </c>
      <c r="C13" s="2">
        <v>0.16662962501766704</v>
      </c>
    </row>
    <row r="14" spans="1:81" x14ac:dyDescent="0.25">
      <c r="A14" t="s">
        <v>14</v>
      </c>
      <c r="B14">
        <v>0.15857776647622843</v>
      </c>
      <c r="C14" s="2">
        <v>0.16422797091143992</v>
      </c>
      <c r="D14">
        <v>2003</v>
      </c>
    </row>
    <row r="15" spans="1:81" x14ac:dyDescent="0.25">
      <c r="A15" t="s">
        <v>15</v>
      </c>
      <c r="B15">
        <v>0.15219586099775065</v>
      </c>
      <c r="C15" s="2">
        <v>0.15844446150168418</v>
      </c>
    </row>
    <row r="16" spans="1:81" x14ac:dyDescent="0.25">
      <c r="A16" t="s">
        <v>16</v>
      </c>
      <c r="B16">
        <v>0.15179169154315639</v>
      </c>
      <c r="C16" s="2">
        <v>0.15799374669315452</v>
      </c>
    </row>
    <row r="17" spans="1:16" x14ac:dyDescent="0.25">
      <c r="A17" t="s">
        <v>17</v>
      </c>
      <c r="B17">
        <v>0.14709409053694367</v>
      </c>
      <c r="C17" s="2">
        <v>0.15446006801941461</v>
      </c>
    </row>
    <row r="18" spans="1:16" x14ac:dyDescent="0.25">
      <c r="A18" t="s">
        <v>18</v>
      </c>
      <c r="B18">
        <v>0.14200319247262155</v>
      </c>
      <c r="C18" s="2">
        <v>0.15524752096015293</v>
      </c>
      <c r="D18">
        <v>2004</v>
      </c>
    </row>
    <row r="19" spans="1:16" x14ac:dyDescent="0.25">
      <c r="A19" t="s">
        <v>19</v>
      </c>
      <c r="B19">
        <v>0.1425785889886074</v>
      </c>
      <c r="C19" s="2">
        <v>0.15488446898078118</v>
      </c>
    </row>
    <row r="20" spans="1:16" x14ac:dyDescent="0.25">
      <c r="A20" t="s">
        <v>20</v>
      </c>
      <c r="B20">
        <v>0.14183104017474604</v>
      </c>
      <c r="C20" s="2">
        <v>0.15222302859391137</v>
      </c>
    </row>
    <row r="21" spans="1:16" x14ac:dyDescent="0.25">
      <c r="A21" t="s">
        <v>21</v>
      </c>
      <c r="B21">
        <v>0.14152394593507417</v>
      </c>
      <c r="C21" s="2">
        <v>0.15024761902296724</v>
      </c>
    </row>
    <row r="22" spans="1:16" x14ac:dyDescent="0.25">
      <c r="A22" t="s">
        <v>22</v>
      </c>
      <c r="B22">
        <v>0.14147317014639077</v>
      </c>
      <c r="C22" s="2">
        <v>0.15051718959742669</v>
      </c>
      <c r="D22">
        <v>2005</v>
      </c>
      <c r="H22">
        <f>H24-H23</f>
        <v>164.56</v>
      </c>
      <c r="I22">
        <v>5</v>
      </c>
      <c r="J22">
        <f>I22+H22</f>
        <v>169.56</v>
      </c>
      <c r="L22">
        <v>170</v>
      </c>
      <c r="M22">
        <v>5</v>
      </c>
      <c r="N22">
        <v>175</v>
      </c>
      <c r="O22">
        <f>N22*0.12</f>
        <v>21</v>
      </c>
      <c r="P22" s="6">
        <f>N22+O22</f>
        <v>196</v>
      </c>
    </row>
    <row r="23" spans="1:16" x14ac:dyDescent="0.25">
      <c r="A23" t="s">
        <v>23</v>
      </c>
      <c r="B23">
        <v>0.1449280136993191</v>
      </c>
      <c r="C23" s="2">
        <v>0.14728560840848604</v>
      </c>
      <c r="H23">
        <f>187*0.12</f>
        <v>22.439999999999998</v>
      </c>
      <c r="J23">
        <f>J22*0.12</f>
        <v>20.347200000000001</v>
      </c>
      <c r="L23">
        <f>L22*0.12</f>
        <v>20.399999999999999</v>
      </c>
      <c r="M23">
        <f>M22*0.12</f>
        <v>0.6</v>
      </c>
    </row>
    <row r="24" spans="1:16" x14ac:dyDescent="0.25">
      <c r="A24" t="s">
        <v>24</v>
      </c>
      <c r="B24">
        <v>0.14354967007400163</v>
      </c>
      <c r="C24" s="2">
        <v>0.14686938291421525</v>
      </c>
      <c r="H24">
        <v>187</v>
      </c>
      <c r="J24">
        <f>J23+J22</f>
        <v>189.90719999999999</v>
      </c>
      <c r="L24">
        <f>L22+L23</f>
        <v>190.4</v>
      </c>
      <c r="M24">
        <f>M22+M23</f>
        <v>5.6</v>
      </c>
      <c r="N24" s="6">
        <f>M24+L24</f>
        <v>196</v>
      </c>
    </row>
    <row r="25" spans="1:16" x14ac:dyDescent="0.25">
      <c r="A25" t="s">
        <v>25</v>
      </c>
      <c r="B25">
        <v>0.14561030490176805</v>
      </c>
      <c r="C25" s="2">
        <v>0.15019492646941324</v>
      </c>
      <c r="M25">
        <f>M24*2</f>
        <v>11.2</v>
      </c>
    </row>
    <row r="26" spans="1:16" x14ac:dyDescent="0.25">
      <c r="A26" t="s">
        <v>26</v>
      </c>
      <c r="B26">
        <v>0.14683921591388654</v>
      </c>
      <c r="C26" s="2">
        <v>0.14606290467155641</v>
      </c>
      <c r="D26">
        <v>2006</v>
      </c>
      <c r="L26">
        <f>10*0.12</f>
        <v>1.2</v>
      </c>
    </row>
    <row r="27" spans="1:16" x14ac:dyDescent="0.25">
      <c r="A27" t="s">
        <v>27</v>
      </c>
      <c r="B27">
        <v>0.14997962055738315</v>
      </c>
      <c r="C27" s="2">
        <v>0.14750614950613791</v>
      </c>
    </row>
    <row r="28" spans="1:16" x14ac:dyDescent="0.25">
      <c r="A28" t="s">
        <v>28</v>
      </c>
      <c r="B28">
        <v>0.14961699070178386</v>
      </c>
      <c r="C28" s="2">
        <v>0.14576202645341269</v>
      </c>
    </row>
    <row r="29" spans="1:16" x14ac:dyDescent="0.25">
      <c r="A29" t="s">
        <v>29</v>
      </c>
      <c r="B29">
        <v>0.14732251285186609</v>
      </c>
      <c r="C29" s="2">
        <v>0.14980083877373643</v>
      </c>
    </row>
    <row r="30" spans="1:16" x14ac:dyDescent="0.25">
      <c r="A30" t="s">
        <v>30</v>
      </c>
      <c r="B30">
        <v>0.14730172494228186</v>
      </c>
      <c r="C30" s="2">
        <v>0.15248180578864376</v>
      </c>
      <c r="D30">
        <v>2007</v>
      </c>
    </row>
    <row r="31" spans="1:16" x14ac:dyDescent="0.25">
      <c r="A31" t="s">
        <v>31</v>
      </c>
      <c r="B31">
        <v>0.14951097872677757</v>
      </c>
      <c r="C31" s="2">
        <v>0.15455660982684721</v>
      </c>
    </row>
    <row r="32" spans="1:16" x14ac:dyDescent="0.25">
      <c r="A32" t="s">
        <v>32</v>
      </c>
      <c r="B32">
        <v>0.15900863970309037</v>
      </c>
      <c r="C32" s="2">
        <v>0.16570773964687979</v>
      </c>
    </row>
    <row r="33" spans="1:4" x14ac:dyDescent="0.25">
      <c r="A33" t="s">
        <v>33</v>
      </c>
      <c r="B33">
        <v>0.16644868763685486</v>
      </c>
      <c r="C33" s="2">
        <v>0.16913785290741504</v>
      </c>
    </row>
    <row r="34" spans="1:4" x14ac:dyDescent="0.25">
      <c r="A34" t="s">
        <v>34</v>
      </c>
      <c r="B34">
        <v>0.18178399708862766</v>
      </c>
      <c r="C34" s="2">
        <v>0.17848847991301128</v>
      </c>
      <c r="D34">
        <v>2008</v>
      </c>
    </row>
    <row r="35" spans="1:4" x14ac:dyDescent="0.25">
      <c r="A35" t="s">
        <v>35</v>
      </c>
      <c r="B35">
        <v>0.19564589453340764</v>
      </c>
      <c r="C35" s="2">
        <v>0.19068666137751802</v>
      </c>
    </row>
    <row r="36" spans="1:4" x14ac:dyDescent="0.25">
      <c r="A36" t="s">
        <v>36</v>
      </c>
      <c r="B36">
        <v>0.21626475180199256</v>
      </c>
      <c r="C36" s="2">
        <v>0.20301531467018702</v>
      </c>
    </row>
    <row r="37" spans="1:4" x14ac:dyDescent="0.25">
      <c r="A37" t="s">
        <v>37</v>
      </c>
      <c r="B37">
        <v>0.22341915069611679</v>
      </c>
      <c r="C37" s="2">
        <v>0.23337510869812345</v>
      </c>
    </row>
    <row r="38" spans="1:4" x14ac:dyDescent="0.25">
      <c r="A38" t="s">
        <v>38</v>
      </c>
      <c r="B38">
        <v>0.20937161379638994</v>
      </c>
      <c r="C38" s="2">
        <v>0.232557545019833</v>
      </c>
      <c r="D38">
        <v>2009</v>
      </c>
    </row>
    <row r="39" spans="1:4" x14ac:dyDescent="0.25">
      <c r="A39" t="s">
        <v>39</v>
      </c>
      <c r="B39">
        <v>0.19781421443202549</v>
      </c>
      <c r="C39" s="2">
        <v>0.23598329532301954</v>
      </c>
    </row>
    <row r="40" spans="1:4" x14ac:dyDescent="0.25">
      <c r="A40" t="s">
        <v>40</v>
      </c>
      <c r="B40">
        <v>0.17992758170894943</v>
      </c>
      <c r="C40" s="2">
        <v>0.23425323797047537</v>
      </c>
    </row>
    <row r="41" spans="1:4" x14ac:dyDescent="0.25">
      <c r="A41" t="s">
        <v>41</v>
      </c>
      <c r="B41">
        <v>0.18526873844848007</v>
      </c>
      <c r="C41" s="2">
        <v>0.22741521632598616</v>
      </c>
    </row>
    <row r="42" spans="1:4" x14ac:dyDescent="0.25">
      <c r="A42" t="s">
        <v>42</v>
      </c>
      <c r="B42">
        <v>0.20335657971571186</v>
      </c>
      <c r="C42" s="2">
        <v>0.22445507484440613</v>
      </c>
      <c r="D42">
        <v>2010</v>
      </c>
    </row>
    <row r="43" spans="1:4" x14ac:dyDescent="0.25">
      <c r="A43" t="s">
        <v>43</v>
      </c>
      <c r="B43">
        <v>0.21239824073178218</v>
      </c>
      <c r="C43" s="2">
        <v>0.22998539873995288</v>
      </c>
    </row>
    <row r="44" spans="1:4" x14ac:dyDescent="0.25">
      <c r="A44" t="s">
        <v>44</v>
      </c>
      <c r="B44">
        <v>0.21720803404560152</v>
      </c>
      <c r="C44" s="2">
        <v>0.22897342581880642</v>
      </c>
    </row>
    <row r="45" spans="1:4" x14ac:dyDescent="0.25">
      <c r="A45" t="s">
        <v>45</v>
      </c>
      <c r="B45">
        <v>0.21674402911491014</v>
      </c>
      <c r="C45" s="2">
        <v>0.23301009160980535</v>
      </c>
    </row>
    <row r="46" spans="1:4" x14ac:dyDescent="0.25">
      <c r="A46" t="s">
        <v>46</v>
      </c>
      <c r="B46">
        <v>0.20983706688273035</v>
      </c>
      <c r="C46" s="2">
        <v>0.24013916360001164</v>
      </c>
      <c r="D46">
        <v>2011</v>
      </c>
    </row>
    <row r="47" spans="1:4" x14ac:dyDescent="0.25">
      <c r="A47" t="s">
        <v>47</v>
      </c>
      <c r="B47">
        <v>0.21683350506238347</v>
      </c>
      <c r="C47" s="2">
        <v>0.23631672099077636</v>
      </c>
    </row>
    <row r="48" spans="1:4" x14ac:dyDescent="0.25">
      <c r="A48" t="s">
        <v>48</v>
      </c>
      <c r="B48">
        <v>0.21720495789894223</v>
      </c>
      <c r="C48" s="2">
        <v>0.23383386654540531</v>
      </c>
    </row>
    <row r="49" spans="1:8" x14ac:dyDescent="0.25">
      <c r="A49" t="s">
        <v>49</v>
      </c>
      <c r="B49">
        <v>0.21557344349479654</v>
      </c>
      <c r="C49" s="2">
        <v>0.23107040755625358</v>
      </c>
    </row>
    <row r="50" spans="1:8" x14ac:dyDescent="0.25">
      <c r="A50" t="s">
        <v>50</v>
      </c>
      <c r="B50">
        <v>0.22355070175873959</v>
      </c>
      <c r="C50" s="2">
        <v>0.23229562240574397</v>
      </c>
      <c r="D50">
        <v>2012</v>
      </c>
    </row>
    <row r="51" spans="1:8" x14ac:dyDescent="0.25">
      <c r="A51" t="s">
        <v>51</v>
      </c>
      <c r="B51">
        <v>0.22956016621842845</v>
      </c>
      <c r="C51" s="2">
        <v>0.23349569138156789</v>
      </c>
    </row>
    <row r="52" spans="1:8" x14ac:dyDescent="0.25">
      <c r="A52" t="s">
        <v>52</v>
      </c>
      <c r="B52">
        <v>0.227469396770064</v>
      </c>
      <c r="C52" s="2">
        <v>0.2352794081773541</v>
      </c>
    </row>
    <row r="53" spans="1:8" x14ac:dyDescent="0.25">
      <c r="A53" t="s">
        <v>53</v>
      </c>
      <c r="B53" s="2">
        <v>0.22311210819914176</v>
      </c>
      <c r="C53" s="2">
        <v>0.24273314531219864</v>
      </c>
    </row>
    <row r="54" spans="1:8" x14ac:dyDescent="0.25">
      <c r="A54" t="s">
        <v>54</v>
      </c>
      <c r="B54" s="2">
        <v>0.22131598458147284</v>
      </c>
      <c r="C54" s="2">
        <v>0.24607500125120257</v>
      </c>
      <c r="D54">
        <v>2013</v>
      </c>
      <c r="F54" s="4">
        <v>95129.659</v>
      </c>
      <c r="H54" s="4">
        <v>95129.659</v>
      </c>
    </row>
    <row r="55" spans="1:8" x14ac:dyDescent="0.25">
      <c r="A55" t="s">
        <v>55</v>
      </c>
      <c r="B55" s="2">
        <v>0.21291646565083613</v>
      </c>
      <c r="C55" s="2">
        <v>0.25109474659836922</v>
      </c>
      <c r="F55" s="4">
        <v>95129.659</v>
      </c>
      <c r="H55" s="4">
        <v>95129.659</v>
      </c>
    </row>
    <row r="56" spans="1:8" x14ac:dyDescent="0.25">
      <c r="A56" t="s">
        <v>56</v>
      </c>
      <c r="B56" s="2">
        <v>0.2129461637873489</v>
      </c>
      <c r="C56" s="2">
        <v>0.26056939830559739</v>
      </c>
      <c r="F56" s="4">
        <v>95129.659</v>
      </c>
      <c r="H56" s="4">
        <v>95129.659</v>
      </c>
    </row>
    <row r="57" spans="1:8" x14ac:dyDescent="0.25">
      <c r="A57" t="s">
        <v>57</v>
      </c>
      <c r="B57" s="5">
        <f t="shared" ref="B57:B64" si="0">E57/F57</f>
        <v>0.21444448864762658</v>
      </c>
      <c r="C57" s="5">
        <f t="shared" ref="C57:C64" si="1">G57/H57</f>
        <v>0.27185291129561495</v>
      </c>
      <c r="E57">
        <v>20400.031079478089</v>
      </c>
      <c r="F57" s="4">
        <v>95129.659</v>
      </c>
      <c r="G57">
        <v>25861.2747497091</v>
      </c>
      <c r="H57" s="4">
        <v>95129.659</v>
      </c>
    </row>
    <row r="58" spans="1:8" x14ac:dyDescent="0.25">
      <c r="A58" t="s">
        <v>58</v>
      </c>
      <c r="B58" s="5">
        <f t="shared" si="0"/>
        <v>0.20180269417656127</v>
      </c>
      <c r="C58" s="5">
        <f t="shared" si="1"/>
        <v>0.2563882985457967</v>
      </c>
      <c r="D58">
        <v>2014</v>
      </c>
      <c r="E58">
        <v>20528.647664496646</v>
      </c>
      <c r="F58" s="4">
        <v>101726.33100000001</v>
      </c>
      <c r="G58">
        <v>26081.440922396534</v>
      </c>
      <c r="H58" s="4">
        <v>101726.33100000001</v>
      </c>
    </row>
    <row r="59" spans="1:8" x14ac:dyDescent="0.25">
      <c r="A59" t="s">
        <v>59</v>
      </c>
      <c r="B59" s="5">
        <f t="shared" si="0"/>
        <v>0.20429534671461455</v>
      </c>
      <c r="C59" s="5">
        <f t="shared" si="1"/>
        <v>0.25709355338493767</v>
      </c>
      <c r="E59">
        <v>20782.216061650644</v>
      </c>
      <c r="F59" s="4">
        <v>101726.33100000001</v>
      </c>
      <c r="G59">
        <v>26153.183909602343</v>
      </c>
      <c r="H59" s="4">
        <v>101726.33100000001</v>
      </c>
    </row>
    <row r="60" spans="1:8" x14ac:dyDescent="0.25">
      <c r="A60" t="s">
        <v>60</v>
      </c>
      <c r="B60" s="5">
        <f t="shared" si="0"/>
        <v>0.20106706217872908</v>
      </c>
      <c r="C60" s="5">
        <f t="shared" si="1"/>
        <v>0.26154953196702113</v>
      </c>
      <c r="E60">
        <v>20453.814520390977</v>
      </c>
      <c r="F60" s="4">
        <v>101726.33100000001</v>
      </c>
      <c r="G60">
        <v>26606.474261772277</v>
      </c>
      <c r="H60" s="4">
        <v>101726.33100000001</v>
      </c>
    </row>
    <row r="61" spans="1:8" x14ac:dyDescent="0.25">
      <c r="A61" t="s">
        <v>61</v>
      </c>
      <c r="B61" s="5">
        <f t="shared" si="0"/>
        <v>0.20034767522430505</v>
      </c>
      <c r="C61" s="5">
        <f t="shared" si="1"/>
        <v>0.26339163831533519</v>
      </c>
      <c r="E61">
        <v>20380.633924948157</v>
      </c>
      <c r="F61" s="4">
        <v>101726.33100000001</v>
      </c>
      <c r="G61">
        <v>26793.86498189807</v>
      </c>
      <c r="H61" s="4">
        <v>101726.33100000001</v>
      </c>
    </row>
    <row r="62" spans="1:8" x14ac:dyDescent="0.25">
      <c r="A62" t="s">
        <v>62</v>
      </c>
      <c r="B62" s="5">
        <f t="shared" si="0"/>
        <v>0.20503596416373945</v>
      </c>
      <c r="C62" s="5">
        <f t="shared" si="1"/>
        <v>0.26835019136757227</v>
      </c>
      <c r="D62">
        <v>2015</v>
      </c>
      <c r="E62">
        <v>20358.099000520036</v>
      </c>
      <c r="F62" s="4">
        <v>99290.380999999994</v>
      </c>
      <c r="G62">
        <v>26644.59274230916</v>
      </c>
      <c r="H62" s="4">
        <v>99290.380999999994</v>
      </c>
    </row>
    <row r="63" spans="1:8" x14ac:dyDescent="0.25">
      <c r="A63" t="s">
        <v>63</v>
      </c>
      <c r="B63" s="5">
        <f t="shared" si="0"/>
        <v>0.2037081860969357</v>
      </c>
      <c r="C63" s="5">
        <f t="shared" si="1"/>
        <v>0.27014827908712169</v>
      </c>
      <c r="E63">
        <v>20226.263410383646</v>
      </c>
      <c r="F63" s="4">
        <v>99290.380999999994</v>
      </c>
      <c r="G63">
        <v>26823.125557054642</v>
      </c>
      <c r="H63" s="4">
        <v>99290.380999999994</v>
      </c>
    </row>
    <row r="64" spans="1:8" x14ac:dyDescent="0.25">
      <c r="A64" t="s">
        <v>64</v>
      </c>
      <c r="B64" s="5">
        <f t="shared" si="0"/>
        <v>0.21099078693511331</v>
      </c>
      <c r="C64" s="5">
        <f t="shared" si="1"/>
        <v>0.25644738790937172</v>
      </c>
      <c r="E64">
        <v>20949.35562227722</v>
      </c>
      <c r="F64" s="4">
        <v>99290.380999999994</v>
      </c>
      <c r="G64">
        <v>25462.758851976309</v>
      </c>
      <c r="H64" s="4">
        <v>99290.380999999994</v>
      </c>
    </row>
    <row r="65" spans="1:8" x14ac:dyDescent="0.25">
      <c r="A65" t="s">
        <v>65</v>
      </c>
      <c r="B65" s="5">
        <f t="shared" ref="B65:B76" si="2">E65/F65</f>
        <v>0.20489890149715759</v>
      </c>
      <c r="C65" s="5">
        <f t="shared" ref="C65:C72" si="3">G65/H65</f>
        <v>0.243217223660147</v>
      </c>
      <c r="E65">
        <v>20344.489996134245</v>
      </c>
      <c r="F65" s="4">
        <v>99290.380999999994</v>
      </c>
      <c r="G65">
        <v>24149.130802978209</v>
      </c>
      <c r="H65" s="4">
        <v>99290.380999999994</v>
      </c>
    </row>
    <row r="66" spans="1:8" x14ac:dyDescent="0.25">
      <c r="A66" t="s">
        <v>66</v>
      </c>
      <c r="B66" s="5">
        <f t="shared" si="2"/>
        <v>0.19518038318252878</v>
      </c>
      <c r="C66" s="5">
        <f t="shared" si="3"/>
        <v>0.23801250025029017</v>
      </c>
      <c r="D66">
        <v>2016</v>
      </c>
      <c r="E66">
        <v>19505.877799659072</v>
      </c>
      <c r="F66" s="4">
        <v>99937.695999999996</v>
      </c>
      <c r="G66">
        <v>23786.420894213421</v>
      </c>
      <c r="H66" s="4">
        <v>99937.695999999996</v>
      </c>
    </row>
    <row r="67" spans="1:8" x14ac:dyDescent="0.25">
      <c r="A67" t="s">
        <v>67</v>
      </c>
      <c r="B67" s="5">
        <f t="shared" si="2"/>
        <v>0.18553821855139613</v>
      </c>
      <c r="C67" s="5">
        <f t="shared" si="3"/>
        <v>0.22879609084328176</v>
      </c>
      <c r="E67">
        <v>18542.262081970985</v>
      </c>
      <c r="F67" s="4">
        <v>99937.695999999996</v>
      </c>
      <c r="G67">
        <v>22865.354172684274</v>
      </c>
      <c r="H67" s="4">
        <v>99937.695999999996</v>
      </c>
    </row>
    <row r="68" spans="1:8" x14ac:dyDescent="0.25">
      <c r="A68" t="s">
        <v>68</v>
      </c>
      <c r="B68" s="5">
        <f t="shared" si="2"/>
        <v>0.17951110530771378</v>
      </c>
      <c r="C68" s="5">
        <f t="shared" si="3"/>
        <v>0.2345672087480995</v>
      </c>
      <c r="E68">
        <v>17939.926270866286</v>
      </c>
      <c r="F68" s="4">
        <v>99937.695999999996</v>
      </c>
      <c r="G68">
        <v>23442.106399436107</v>
      </c>
      <c r="H68" s="4">
        <v>99937.695999999996</v>
      </c>
    </row>
    <row r="69" spans="1:8" x14ac:dyDescent="0.25">
      <c r="A69" t="s">
        <v>69</v>
      </c>
      <c r="B69" s="5">
        <f t="shared" si="2"/>
        <v>0.18567178568575504</v>
      </c>
      <c r="C69" s="5">
        <f t="shared" si="3"/>
        <v>0.24118333484618965</v>
      </c>
      <c r="E69">
        <v>18555.610473640139</v>
      </c>
      <c r="F69" s="4">
        <v>99937.695999999996</v>
      </c>
      <c r="G69">
        <v>24103.306798124708</v>
      </c>
      <c r="H69" s="4">
        <v>99937.695999999996</v>
      </c>
    </row>
    <row r="70" spans="1:8" x14ac:dyDescent="0.25">
      <c r="A70" t="s">
        <v>70</v>
      </c>
      <c r="B70" s="5">
        <f t="shared" si="2"/>
        <v>0.18021599629129775</v>
      </c>
      <c r="C70" s="5">
        <f t="shared" si="3"/>
        <v>0.23818322621995891</v>
      </c>
      <c r="D70">
        <v>2017</v>
      </c>
      <c r="E70">
        <v>18795.7826793897</v>
      </c>
      <c r="F70" s="4">
        <v>104295.86199999999</v>
      </c>
      <c r="G70">
        <v>24841.524892551613</v>
      </c>
      <c r="H70" s="4">
        <v>104295.86199999999</v>
      </c>
    </row>
    <row r="71" spans="1:8" x14ac:dyDescent="0.25">
      <c r="A71" t="s">
        <v>71</v>
      </c>
      <c r="B71" s="5">
        <f t="shared" si="2"/>
        <v>0.1840165852787945</v>
      </c>
      <c r="C71" s="5">
        <f t="shared" si="3"/>
        <v>0.24175044383452671</v>
      </c>
      <c r="E71">
        <v>19192.168383948381</v>
      </c>
      <c r="F71" s="4">
        <v>104295.86199999999</v>
      </c>
      <c r="G71">
        <v>25213.570928604546</v>
      </c>
      <c r="H71" s="4">
        <v>104295.86199999999</v>
      </c>
    </row>
    <row r="72" spans="1:8" x14ac:dyDescent="0.25">
      <c r="A72" t="s">
        <v>72</v>
      </c>
      <c r="B72" s="5">
        <f t="shared" si="2"/>
        <v>0.17974532595665019</v>
      </c>
      <c r="C72" s="5">
        <f t="shared" si="3"/>
        <v>0.23228909410322385</v>
      </c>
      <c r="E72">
        <v>18746.693711119806</v>
      </c>
      <c r="F72" s="4">
        <v>104295.86199999999</v>
      </c>
      <c r="G72">
        <v>24226.791302694848</v>
      </c>
      <c r="H72" s="4">
        <v>104295.86199999999</v>
      </c>
    </row>
    <row r="73" spans="1:8" x14ac:dyDescent="0.25">
      <c r="A73" t="s">
        <v>73</v>
      </c>
      <c r="B73" s="5">
        <f t="shared" si="2"/>
        <v>0.17421714822558876</v>
      </c>
      <c r="C73" s="5">
        <f>G73/H73</f>
        <v>0.23310308271278485</v>
      </c>
      <c r="E73">
        <v>18170.127649369548</v>
      </c>
      <c r="F73" s="4">
        <v>104295.86199999999</v>
      </c>
      <c r="G73">
        <v>24311.686946387192</v>
      </c>
      <c r="H73" s="4">
        <v>104295.86199999999</v>
      </c>
    </row>
    <row r="74" spans="1:8" x14ac:dyDescent="0.25">
      <c r="A74" t="s">
        <v>74</v>
      </c>
      <c r="B74" s="5">
        <f t="shared" si="2"/>
        <v>0.16791253132492107</v>
      </c>
      <c r="C74" s="5">
        <f>G74/H74</f>
        <v>0.21889174952449114</v>
      </c>
      <c r="D74">
        <v>2018</v>
      </c>
      <c r="E74">
        <v>18201.392309485611</v>
      </c>
      <c r="F74" s="4">
        <v>108398.058</v>
      </c>
      <c r="G74">
        <v>23727.440560677263</v>
      </c>
      <c r="H74" s="4">
        <v>108398.058</v>
      </c>
    </row>
    <row r="75" spans="1:8" x14ac:dyDescent="0.25">
      <c r="A75" t="s">
        <v>75</v>
      </c>
      <c r="B75" s="5">
        <f t="shared" si="2"/>
        <v>0.17238354009542292</v>
      </c>
      <c r="C75" s="5">
        <f>G75/H75</f>
        <v>0.21962459284311248</v>
      </c>
      <c r="E75">
        <v>18686.040977508979</v>
      </c>
      <c r="F75" s="4">
        <v>108398.058</v>
      </c>
      <c r="G75">
        <v>23806.879353234093</v>
      </c>
      <c r="H75" s="4">
        <v>108398.058</v>
      </c>
    </row>
    <row r="76" spans="1:8" x14ac:dyDescent="0.25">
      <c r="A76" t="s">
        <v>76</v>
      </c>
      <c r="B76" s="5">
        <f t="shared" si="2"/>
        <v>0.17716071820422641</v>
      </c>
      <c r="C76" s="5">
        <f>G76/H76</f>
        <v>0.22719106886715693</v>
      </c>
      <c r="E76">
        <v>19203.877807223391</v>
      </c>
      <c r="F76" s="4">
        <v>108398.058</v>
      </c>
      <c r="G76">
        <v>24627.070660144072</v>
      </c>
      <c r="H76" s="4">
        <v>108398.058</v>
      </c>
    </row>
    <row r="77" spans="1:8" x14ac:dyDescent="0.25">
      <c r="A77" t="s">
        <v>77</v>
      </c>
      <c r="B77" s="5">
        <f>E77/F77</f>
        <v>0.18665617013374841</v>
      </c>
      <c r="C77" s="5">
        <f>G77/H77</f>
        <v>0.22283131980505455</v>
      </c>
      <c r="E77">
        <v>20233.16635621593</v>
      </c>
      <c r="F77" s="4">
        <v>108398.058</v>
      </c>
      <c r="G77">
        <v>24154.482328444854</v>
      </c>
      <c r="H77" s="4">
        <v>108398.058</v>
      </c>
    </row>
    <row r="78" spans="1:8" x14ac:dyDescent="0.25">
      <c r="A78" s="3">
        <v>43466</v>
      </c>
      <c r="B78" s="5">
        <f>E78/F78</f>
        <v>0.18659743885817584</v>
      </c>
      <c r="C78" s="5">
        <f>G78/H78</f>
        <v>0.22473926608537578</v>
      </c>
      <c r="E78">
        <v>20226.8</v>
      </c>
      <c r="F78" s="4">
        <v>108398.058</v>
      </c>
      <c r="G78">
        <v>24361.3</v>
      </c>
      <c r="H78" s="4">
        <v>108398.058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TNK_2</dc:creator>
  <cp:lastModifiedBy>TNK_2</cp:lastModifiedBy>
  <dcterms:created xsi:type="dcterms:W3CDTF">2019-05-09T18:22:09Z</dcterms:created>
  <dcterms:modified xsi:type="dcterms:W3CDTF">2019-05-10T00:17:15Z</dcterms:modified>
</cp:coreProperties>
</file>